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5128"/>
  <workbookPr filterPrivacy="1" defaultThemeVersion="124226"/>
  <xr:revisionPtr revIDLastSave="0" documentId="13_ncr:1_{6ED145C5-B23C-490B-88F0-B1ABC3FE2465}" xr6:coauthVersionLast="47" xr6:coauthVersionMax="47" xr10:uidLastSave="{00000000-0000-0000-0000-000000000000}"/>
  <bookViews>
    <workbookView xWindow="-120" yWindow="-120" windowWidth="20730" windowHeight="11160" tabRatio="590" activeTab="3" xr2:uid="{00000000-000D-0000-FFFF-FFFF00000000}"/>
  </bookViews>
  <sheets>
    <sheet name="Alfaw Locality " sheetId="3" r:id="rId1"/>
    <sheet name="Alqurisha Locality(1)" sheetId="5" r:id="rId2"/>
    <sheet name="Alqurisha (Sifawa) Locality(2)" sheetId="6" r:id="rId3"/>
    <sheet name="Alrahad Locality" sheetId="7" r:id="rId4"/>
  </sheets>
  <calcPr calcId="191029"/>
  <fileRecoveryPr autoRecover="0"/>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H12" i="7" l="1"/>
  <c r="H13" i="7"/>
  <c r="H14" i="7"/>
  <c r="H15" i="7"/>
  <c r="H16" i="7"/>
  <c r="H17" i="7"/>
  <c r="H18" i="7"/>
  <c r="H19" i="7"/>
  <c r="H20" i="7"/>
  <c r="H21" i="7"/>
  <c r="H22" i="7"/>
  <c r="H23" i="7"/>
  <c r="H24" i="7"/>
  <c r="H25" i="7"/>
  <c r="H26" i="7"/>
  <c r="H27" i="7"/>
  <c r="H28" i="7"/>
  <c r="H29" i="7"/>
  <c r="H30" i="7"/>
  <c r="H31" i="7"/>
  <c r="H32" i="7"/>
  <c r="H33" i="7"/>
  <c r="H34" i="7"/>
  <c r="H35" i="7"/>
  <c r="H36" i="7"/>
  <c r="H37" i="7"/>
  <c r="H38" i="7"/>
  <c r="H39" i="7"/>
  <c r="H40" i="7"/>
  <c r="H41" i="7"/>
  <c r="H42" i="7"/>
  <c r="H43" i="7"/>
  <c r="H44" i="7"/>
  <c r="H45" i="7"/>
  <c r="H11" i="7"/>
  <c r="H12" i="6" l="1"/>
  <c r="H13" i="6"/>
  <c r="H14" i="6"/>
  <c r="H15" i="6"/>
  <c r="H16" i="6"/>
  <c r="H17" i="6"/>
  <c r="H18" i="6"/>
  <c r="H19" i="6"/>
  <c r="H20" i="6"/>
  <c r="H21" i="6"/>
  <c r="H22" i="6"/>
  <c r="H23" i="6"/>
  <c r="H24" i="6"/>
  <c r="H25" i="6"/>
  <c r="H26" i="6"/>
  <c r="H27" i="6"/>
  <c r="H28" i="6"/>
  <c r="H29" i="6"/>
  <c r="H30" i="6"/>
  <c r="H31" i="6"/>
  <c r="H32" i="6"/>
  <c r="H33" i="6"/>
  <c r="H34" i="6"/>
  <c r="H35" i="6"/>
  <c r="H36" i="6"/>
  <c r="H37" i="6"/>
  <c r="H38" i="6"/>
  <c r="H39" i="6"/>
  <c r="H40" i="6"/>
  <c r="H41" i="6"/>
  <c r="H42" i="6"/>
  <c r="H43" i="6"/>
  <c r="H44" i="6"/>
  <c r="H11" i="6"/>
  <c r="G18" i="5" l="1"/>
  <c r="G17" i="3"/>
  <c r="G15" i="6"/>
  <c r="G42" i="3" l="1"/>
  <c r="G13" i="3"/>
  <c r="G28" i="6" l="1"/>
  <c r="G22" i="6"/>
  <c r="G21" i="6"/>
  <c r="G19" i="6"/>
  <c r="G12" i="6"/>
  <c r="G13" i="6"/>
  <c r="G13" i="5"/>
  <c r="G14" i="5"/>
  <c r="G15" i="5"/>
  <c r="G16" i="5"/>
  <c r="G20" i="5"/>
  <c r="G21" i="5"/>
  <c r="G23" i="5"/>
  <c r="G24" i="5"/>
  <c r="G26" i="5"/>
  <c r="G27" i="5"/>
  <c r="G29" i="5"/>
  <c r="G30" i="5"/>
  <c r="G32" i="5"/>
  <c r="G33" i="5"/>
  <c r="G34" i="5"/>
  <c r="G35" i="5"/>
  <c r="G37" i="5"/>
  <c r="G38" i="5"/>
  <c r="G39" i="5"/>
  <c r="G40" i="5"/>
  <c r="G41" i="5"/>
  <c r="G42" i="5"/>
  <c r="G44" i="5"/>
  <c r="G11" i="5"/>
  <c r="G13" i="7"/>
  <c r="G14" i="7"/>
  <c r="G15" i="7"/>
  <c r="G16" i="7"/>
  <c r="G17" i="7"/>
  <c r="G19" i="7"/>
  <c r="G21" i="7"/>
  <c r="G22" i="7"/>
  <c r="G24" i="7"/>
  <c r="G25" i="7"/>
  <c r="G27" i="7"/>
  <c r="G28" i="7"/>
  <c r="G30" i="7"/>
  <c r="G31" i="7"/>
  <c r="G34" i="7"/>
  <c r="G35" i="7"/>
  <c r="G36" i="7"/>
  <c r="G38" i="7"/>
  <c r="G39" i="7"/>
  <c r="G40" i="7"/>
  <c r="G41" i="7"/>
  <c r="G42" i="7"/>
  <c r="G43" i="7"/>
  <c r="G45" i="7"/>
  <c r="G46" i="7" l="1"/>
  <c r="G43" i="6"/>
  <c r="G41" i="6"/>
  <c r="G40" i="6"/>
  <c r="G39" i="6"/>
  <c r="G38" i="6"/>
  <c r="G37" i="6"/>
  <c r="G35" i="6"/>
  <c r="G34" i="6"/>
  <c r="G31" i="6"/>
  <c r="G30" i="6"/>
  <c r="G26" i="6"/>
  <c r="G24" i="6"/>
  <c r="G17" i="6"/>
  <c r="G16" i="6"/>
  <c r="G11" i="6"/>
  <c r="G15" i="3"/>
  <c r="G19" i="3"/>
  <c r="G22" i="3"/>
  <c r="G26" i="3"/>
  <c r="G30" i="3"/>
  <c r="G37" i="3"/>
  <c r="G44" i="3"/>
  <c r="G46" i="3"/>
  <c r="G47" i="3"/>
  <c r="G12" i="3"/>
  <c r="G14" i="3"/>
  <c r="G20" i="3"/>
  <c r="G24" i="3"/>
  <c r="G25" i="3"/>
  <c r="G27" i="3"/>
  <c r="G29" i="3"/>
  <c r="G32" i="3"/>
  <c r="G33" i="3"/>
  <c r="G35" i="3"/>
  <c r="G36" i="3"/>
  <c r="G40" i="3"/>
  <c r="G41" i="3"/>
  <c r="G45" i="3"/>
  <c r="G48" i="3"/>
  <c r="G49" i="3"/>
  <c r="G51" i="3"/>
  <c r="G49" i="7" l="1"/>
  <c r="G47" i="7"/>
  <c r="G44" i="6"/>
  <c r="G45" i="5"/>
  <c r="G46" i="5" s="1"/>
  <c r="G45" i="6" l="1"/>
  <c r="G47" i="6" s="1"/>
  <c r="G10" i="3"/>
  <c r="G52" i="3" s="1"/>
  <c r="G53" i="3" s="1"/>
</calcChain>
</file>

<file path=xl/sharedStrings.xml><?xml version="1.0" encoding="utf-8"?>
<sst xmlns="http://schemas.openxmlformats.org/spreadsheetml/2006/main" count="314" uniqueCount="115">
  <si>
    <t>Description</t>
  </si>
  <si>
    <t>Unit</t>
  </si>
  <si>
    <t>Floor</t>
  </si>
  <si>
    <t>m3</t>
  </si>
  <si>
    <t>m2</t>
  </si>
  <si>
    <t>Roof</t>
  </si>
  <si>
    <t>pcs</t>
  </si>
  <si>
    <t>job</t>
  </si>
  <si>
    <t>Remove old plaster in necessary location</t>
  </si>
  <si>
    <t>M2</t>
  </si>
  <si>
    <t xml:space="preserve">remove and rebuild part of walls thickness 20 cm </t>
  </si>
  <si>
    <t xml:space="preserve">Supply and fixing pvc vent pipe 4" </t>
  </si>
  <si>
    <t>Provide material and cast of Plain concrete 10cm thickness, mix (1:3:6) for the floors.</t>
  </si>
  <si>
    <t xml:space="preserve">Supply material and construct of privecy wall, One brick with cement mix (1:6) with 8.5m width and 1.5 hight.  </t>
  </si>
  <si>
    <t>ML</t>
  </si>
  <si>
    <t>Provide and install sky light (0.3*0.3m) with mesh at back window of the latrines. The price should include the oppining holes for installation of skylight and removing the old 3 sky light.</t>
  </si>
  <si>
    <t xml:space="preserve">Supply and install 5 new doors with 20cm mesh on the top of the door for lighting. Door size (0.8 * 1.8m) with oil painting of all doors both sides, with three coats. </t>
  </si>
  <si>
    <t>Remove of the old existing 3 doors and make new openning hole for new 5 doors, with all necessary works for construction and install of the 5 new doors. As per design and instruction of engineering.</t>
  </si>
  <si>
    <t>Jop</t>
  </si>
  <si>
    <t>Privecy Wall</t>
  </si>
  <si>
    <t xml:space="preserve">Plastring </t>
  </si>
  <si>
    <t>Painting</t>
  </si>
  <si>
    <t xml:space="preserve">Internal Painting for the latrines wall and partions with pomastic painting, with three coats. </t>
  </si>
  <si>
    <t xml:space="preserve">External Painting for the latrines wall and partions with pomastic painting, with three coats. </t>
  </si>
  <si>
    <t>Supply material and nstallation of new toilet seats.</t>
  </si>
  <si>
    <t>Remove all the existing  toilet seats and all concrete material around it.</t>
  </si>
  <si>
    <t>Supply and costruct rock stone with cement mortar for the foundation 0.40m*0.5m.</t>
  </si>
  <si>
    <t>Internal Plastring for the latrines wall and partions. Cement mortar, mix 1:6   2cm thickness.</t>
  </si>
  <si>
    <t>External Plastring for the latrines wall (including privecy wall) Cement mortar mix 1:6   2cm thickness.</t>
  </si>
  <si>
    <t>Excavation strip foundation  0.40m*0.7m.</t>
  </si>
  <si>
    <t>Latrine Wall</t>
  </si>
  <si>
    <t>Foundation and gradebeam:</t>
  </si>
  <si>
    <t>Provide material and construct of renforcement concrete for gradebeam 0.2 * 0.2m, mix (1:2:4). Bars 12Y@15cm</t>
  </si>
  <si>
    <t xml:space="preserve">Elevated Water Tank: </t>
  </si>
  <si>
    <t>Job</t>
  </si>
  <si>
    <t xml:space="preserve">Distribution System (Pipe Works): </t>
  </si>
  <si>
    <t>ml</t>
  </si>
  <si>
    <t>No</t>
  </si>
  <si>
    <t xml:space="preserve">Water Disrubuation Points  </t>
  </si>
  <si>
    <t>LS</t>
  </si>
  <si>
    <t>Water System</t>
  </si>
  <si>
    <t>Supply and install 1" control valve at the water tank inlet including all necessary fittings.</t>
  </si>
  <si>
    <t>Supply and install 1" valve at the elevated water tank outlet pipes including all necessary fittings.</t>
  </si>
  <si>
    <t>Supply and fix 1" PPR pipes from the nearest water source to the elevated water tank including all necessary fittings. The price should include the digging and back filling works for constructing the pipe line (0.4*0.5cm).</t>
  </si>
  <si>
    <t>Supply and fix 1" PPR pipes from the elevated water tank to distribution point including all necessary fittings.The price should include the digging and back filling works for constructing the pipe line (0.4*0.5cm)..</t>
  </si>
  <si>
    <t>Supply and fix 1" PPR pipes from the elevated water tank to latrines including all necessary fittings.The price should include the digging and back filling works for constructing the pipe line (0.4*0.5cm). And the price also include the installation of 5 number of water taps inside the latrines.</t>
  </si>
  <si>
    <t xml:space="preserve">Supply &amp; erect 1500 L capacity, plastic cylindrical storage water tank (Tiga),mounted on a 2.5-meters high steel tower. The price is inclusive of all necessary fittings, valves, connection and piping, all according to technical specifications and the directions of the Engineer. </t>
  </si>
  <si>
    <t>Construct water tank tower width 1.5m  × length  1.5m × high 2.5m made of square rectangular pipes 4*8 according to drawings, specifications and the directions of the Engineer.  Digging the foundation of the elevated tank (1.7*1.7*0.7m) 30cm stone with cement mortar , Renforce Concrete foundation (1.7*1.7*0.4m) rebar Y12@15cm each side.</t>
  </si>
  <si>
    <t>Supply materials and costruct hand wash facility with 4 number of water taps infront of the privacy wall and according to the design and instruction of engineering.</t>
  </si>
  <si>
    <r>
      <rPr>
        <b/>
        <u/>
        <sz val="12"/>
        <rFont val="Calibri"/>
        <family val="2"/>
        <scheme val="minor"/>
      </rPr>
      <t>Disrubuaion Point:</t>
    </r>
    <r>
      <rPr>
        <sz val="12"/>
        <rFont val="Calibri"/>
        <family val="2"/>
        <scheme val="minor"/>
      </rPr>
      <t xml:space="preserve"> Construct distribuation point  2 </t>
    </r>
    <r>
      <rPr>
        <sz val="12"/>
        <rFont val="Calibri"/>
        <family val="2"/>
      </rPr>
      <t>×</t>
    </r>
    <r>
      <rPr>
        <sz val="12"/>
        <rFont val="Calibri"/>
        <family val="2"/>
        <scheme val="minor"/>
      </rPr>
      <t xml:space="preserve"> 1 m, made of plain concrete platform, mix (1:3:6) 0.1 m thickness on brick walls made in cement mortar. The price is inclusive of  (1.5")  GL  pipe with 5 pressed taps 1" including plastring works, </t>
    </r>
    <r>
      <rPr>
        <b/>
        <sz val="12"/>
        <rFont val="Calibri"/>
        <family val="2"/>
        <scheme val="minor"/>
      </rPr>
      <t>drainage system (channel)</t>
    </r>
    <r>
      <rPr>
        <sz val="12"/>
        <rFont val="Calibri"/>
        <family val="2"/>
        <scheme val="minor"/>
      </rPr>
      <t xml:space="preserve"> and all works necessary to coplete the job according to specifications and the directions of the Engineer.  </t>
    </r>
  </si>
  <si>
    <t>Mercy Corps - Gadarif State Office</t>
  </si>
  <si>
    <t xml:space="preserve">            BHA Project 2022                                                                                                         Project No: 33657                                                                                                         </t>
  </si>
  <si>
    <t>Bills of Quantities for Rehabilitation of School Latrine</t>
  </si>
  <si>
    <r>
      <t xml:space="preserve">GPS     </t>
    </r>
    <r>
      <rPr>
        <sz val="12"/>
        <color theme="1"/>
        <rFont val="Calibri"/>
        <family val="2"/>
        <scheme val="minor"/>
      </rPr>
      <t>N 14° 06' 41.5"    E 034° 04' 55.2"</t>
    </r>
  </si>
  <si>
    <t>Supply material and construct of new internal walls (partions) 4 number of wall, One brick with cement mix (1:6) with 1.1m width and 1.8 hight.</t>
  </si>
  <si>
    <t xml:space="preserve">Item </t>
  </si>
  <si>
    <t xml:space="preserve">Quantity </t>
  </si>
  <si>
    <t>Unit Rate</t>
  </si>
  <si>
    <t>Total amount</t>
  </si>
  <si>
    <t>Total USD</t>
  </si>
  <si>
    <r>
      <t>Project name</t>
    </r>
    <r>
      <rPr>
        <sz val="12"/>
        <color theme="1"/>
        <rFont val="Calibri"/>
        <family val="2"/>
        <scheme val="minor"/>
      </rPr>
      <t xml:space="preserve">:                                                                                  Rehabilitation of </t>
    </r>
    <r>
      <rPr>
        <b/>
        <sz val="12"/>
        <color theme="1"/>
        <rFont val="Calibri"/>
        <family val="2"/>
        <scheme val="minor"/>
      </rPr>
      <t>Omer Bun Khatab Primary School for boys</t>
    </r>
  </si>
  <si>
    <t>Repair any holes in the roof zinc to stop leaking and check the parapate.</t>
  </si>
  <si>
    <t>Supply material and nstallation of new toilet seats and one of them English seat for disabilities students.</t>
  </si>
  <si>
    <t>Provide material and cast of Plain concrete 5cm thickness, mix (1:3:6) for the floors.</t>
  </si>
  <si>
    <t xml:space="preserve">Clean the floor and the pit  hloes </t>
  </si>
  <si>
    <t>Latrine Wall &amp; Privecy wall</t>
  </si>
  <si>
    <t>Doors and windows</t>
  </si>
  <si>
    <r>
      <t>Project Location</t>
    </r>
    <r>
      <rPr>
        <sz val="12"/>
        <color theme="1"/>
        <rFont val="Calibri"/>
        <family val="2"/>
        <scheme val="minor"/>
      </rPr>
      <t xml:space="preserve">:                                                                            </t>
    </r>
    <r>
      <rPr>
        <b/>
        <sz val="12"/>
        <color theme="1"/>
        <rFont val="Calibri"/>
        <family val="2"/>
        <scheme val="minor"/>
      </rPr>
      <t xml:space="preserve"> Alqurisha Area </t>
    </r>
    <r>
      <rPr>
        <sz val="12"/>
        <color theme="1"/>
        <rFont val="Calibri"/>
        <family val="2"/>
        <scheme val="minor"/>
      </rPr>
      <t>- Alqurisha Locality - Gedaref State</t>
    </r>
  </si>
  <si>
    <r>
      <t xml:space="preserve">GPS     </t>
    </r>
    <r>
      <rPr>
        <sz val="12"/>
        <color theme="1"/>
        <rFont val="Calibri"/>
        <family val="2"/>
        <scheme val="minor"/>
      </rPr>
      <t>N 13° 42' 56.7"    E 035° 55' 39.8"</t>
    </r>
  </si>
  <si>
    <t xml:space="preserve">Provide and install sky light (0.3*0.3m) with mesh at back window of the latrines. </t>
  </si>
  <si>
    <t xml:space="preserve">Remove of the old existing 6 doors &amp; Supply and install 6 new doors with 20cm mesh on the top of the door for lighting. Door size (1.0 * 2.0m) with oil painting of all doors both sides, with three coats. </t>
  </si>
  <si>
    <t>Supply and fix 1" PPR pipes from the elevated water tank to latrines including all necessary fittings.The price should include the digging and back filling works for constructing the pipe line (0.4*0.5cm). And the price also include the installation of 6 number of water taps inside the latrines.</t>
  </si>
  <si>
    <t>Supply and install electrical motore 1 HP for lifting water up to elevated water tank.</t>
  </si>
  <si>
    <r>
      <t>Project Location</t>
    </r>
    <r>
      <rPr>
        <sz val="12"/>
        <color theme="1"/>
        <rFont val="Calibri"/>
        <family val="2"/>
        <scheme val="minor"/>
      </rPr>
      <t xml:space="preserve">:                                                                            </t>
    </r>
    <r>
      <rPr>
        <b/>
        <sz val="12"/>
        <color theme="1"/>
        <rFont val="Calibri"/>
        <family val="2"/>
        <scheme val="minor"/>
      </rPr>
      <t xml:space="preserve"> Sifawa Area </t>
    </r>
    <r>
      <rPr>
        <sz val="12"/>
        <color theme="1"/>
        <rFont val="Calibri"/>
        <family val="2"/>
        <scheme val="minor"/>
      </rPr>
      <t>- Alqurisha Locality - Gedaref State</t>
    </r>
  </si>
  <si>
    <r>
      <t>Project name</t>
    </r>
    <r>
      <rPr>
        <sz val="12"/>
        <color theme="1"/>
        <rFont val="Calibri"/>
        <family val="2"/>
        <scheme val="minor"/>
      </rPr>
      <t xml:space="preserve">:                                                                                  Rehabilitation of </t>
    </r>
    <r>
      <rPr>
        <b/>
        <sz val="12"/>
        <color theme="1"/>
        <rFont val="Calibri"/>
        <family val="2"/>
        <scheme val="minor"/>
      </rPr>
      <t>Nusyba Primary School for Girls</t>
    </r>
  </si>
  <si>
    <r>
      <t xml:space="preserve">GPS     </t>
    </r>
    <r>
      <rPr>
        <sz val="12"/>
        <color theme="1"/>
        <rFont val="Calibri"/>
        <family val="2"/>
        <scheme val="minor"/>
      </rPr>
      <t>N 13° 51' 31.6"    E 036° 06' 25.8"</t>
    </r>
  </si>
  <si>
    <r>
      <t xml:space="preserve">GPS     </t>
    </r>
    <r>
      <rPr>
        <sz val="12"/>
        <color theme="1"/>
        <rFont val="Calibri"/>
        <family val="2"/>
        <scheme val="minor"/>
      </rPr>
      <t>N 13° 25' 00.0"    E 034° 37' 33.0"</t>
    </r>
  </si>
  <si>
    <r>
      <t>Project Location</t>
    </r>
    <r>
      <rPr>
        <sz val="12"/>
        <color theme="1"/>
        <rFont val="Calibri"/>
        <family val="2"/>
        <scheme val="minor"/>
      </rPr>
      <t xml:space="preserve">:                                                                            </t>
    </r>
    <r>
      <rPr>
        <b/>
        <sz val="12"/>
        <color theme="1"/>
        <rFont val="Calibri"/>
        <family val="2"/>
        <scheme val="minor"/>
      </rPr>
      <t xml:space="preserve"> Alhawata Area </t>
    </r>
    <r>
      <rPr>
        <sz val="12"/>
        <color theme="1"/>
        <rFont val="Calibri"/>
        <family val="2"/>
        <scheme val="minor"/>
      </rPr>
      <t>- Alrahad Locality - Gedaref State</t>
    </r>
  </si>
  <si>
    <t>Remove the westeren part of existing renforce concrete slab (1m*4m) and replace it by the new one, mix 1:2:4 , rebar Y12 &amp; 15cm</t>
  </si>
  <si>
    <t xml:space="preserve">Latrine Wall </t>
  </si>
  <si>
    <t xml:space="preserve">Remove and rebuild part of walls thickness 20 cm </t>
  </si>
  <si>
    <t>External Plastring for the latrines wall, Cement mortar mix 1:6   2cm thickness.</t>
  </si>
  <si>
    <t xml:space="preserve"> Supply and install 7 new doors with 20cm mesh on the top of the door for lighting. Door size (0.8* 1.8m) with oil painting of all doors both sides, with three coats. </t>
  </si>
  <si>
    <t>Supply and fix 1" PPR pipes from the elevated water tank to latrines including all necessary fittings.The price should include the digging and back filling works for constructing the pipe line (0.4*0.5cm). And the price also include the installation of 7 number of water taps inside the latrines.</t>
  </si>
  <si>
    <t>Supply material and construct internal walls (partition) one brick 20 cm with cement mortar mix 1:6 after remove the old one.</t>
  </si>
  <si>
    <t xml:space="preserve">Clean the Septic Tank </t>
  </si>
  <si>
    <t>Clean the septic from the sludge, using the suction truck of waste water for that.</t>
  </si>
  <si>
    <t>Supply material and installation of new toilet seats and one of them English seat for disabilities students.</t>
  </si>
  <si>
    <t>Supply and install electrical motor 1 HP for lifting water up to elevated water tank.</t>
  </si>
  <si>
    <t>Foundation:</t>
  </si>
  <si>
    <t>Excavation strip foundation (0.3*0.7m)</t>
  </si>
  <si>
    <t>Back filling by the stone with cement mortar (0.4m depth)</t>
  </si>
  <si>
    <t>Suplly and casting concrete materials for Grade beam 0.3*0.2m) rebar Y12 stirps Y8 @15cm</t>
  </si>
  <si>
    <t>Latrine Wall (Supper Structures)</t>
  </si>
  <si>
    <t>Supply materials and costruct supper structures of brick wall 20cm   according to the design and instruction of engineering.</t>
  </si>
  <si>
    <t>Remove the old existing walls of the latrine &amp; cart away from the area of construction.</t>
  </si>
  <si>
    <t>Internal &amp; External  Plastring for the latrines wall and partions. Cement mortar, mix 1:6   2cm thickness.</t>
  </si>
  <si>
    <t xml:space="preserve">Internal &amp; External Painting for the latrines wall and partions with pomastic painting, with three coats. </t>
  </si>
  <si>
    <t xml:space="preserve"> Supply and install 8 new doors with 20cm mesh on the top of the door for lighting. Door size (1.0 * 2.0m) with oil painting of all doors both sides, with three coats. </t>
  </si>
  <si>
    <t>Supply materials and construct of  latrine roof with zink including all necessary fittings and rectangular pipes 3*6 inch.</t>
  </si>
  <si>
    <t>Note: Those latrine are not useful for student,  so we  remove all the old supper structure and replace it by new one.</t>
  </si>
  <si>
    <t>No Electricity at the area</t>
  </si>
  <si>
    <t>No water source close to school, the head master of the school commitment to fill the elevated tank every day.</t>
  </si>
  <si>
    <t>Note: The Price include the 30% of the indirect works</t>
  </si>
  <si>
    <t>SDG</t>
  </si>
  <si>
    <t>Repair any holes in the roof zinc with celecon  to stop leaking</t>
  </si>
  <si>
    <t>5.2.1</t>
  </si>
  <si>
    <t>5.2.2</t>
  </si>
  <si>
    <t>5.2.3</t>
  </si>
  <si>
    <t>5.2.4</t>
  </si>
  <si>
    <t>Remove of existing internal walls (partions) and cart away from the area</t>
  </si>
  <si>
    <t>Total cost SDG</t>
  </si>
  <si>
    <t>Total COST SDG</t>
  </si>
  <si>
    <r>
      <t>Project name</t>
    </r>
    <r>
      <rPr>
        <sz val="12"/>
        <color theme="1"/>
        <rFont val="Calibri"/>
        <family val="2"/>
        <scheme val="minor"/>
      </rPr>
      <t xml:space="preserve">:                                                                       Rehabilitation of </t>
    </r>
    <r>
      <rPr>
        <b/>
        <sz val="12"/>
        <color theme="1"/>
        <rFont val="Calibri"/>
        <family val="2"/>
        <scheme val="minor"/>
      </rPr>
      <t>Alhomyra Primary School for Girls</t>
    </r>
  </si>
  <si>
    <r>
      <t>Project Location</t>
    </r>
    <r>
      <rPr>
        <sz val="12"/>
        <color theme="1"/>
        <rFont val="Calibri"/>
        <family val="2"/>
        <scheme val="minor"/>
      </rPr>
      <t xml:space="preserve">:                                                                        </t>
    </r>
    <r>
      <rPr>
        <b/>
        <sz val="12"/>
        <color theme="1"/>
        <rFont val="Calibri"/>
        <family val="2"/>
        <scheme val="minor"/>
      </rPr>
      <t xml:space="preserve"> Alfaw Area </t>
    </r>
    <r>
      <rPr>
        <sz val="12"/>
        <color theme="1"/>
        <rFont val="Calibri"/>
        <family val="2"/>
        <scheme val="minor"/>
      </rPr>
      <t>- Alfaw Locality - Gedaref State</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</si>
</sst>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43" formatCode="_(* #,##0.00_);_(* \(#,##0.00\);_(* &quot;-&quot;??_);_(@_)"/>
    <numFmt numFmtId="164" formatCode="_(* #,##0.0_);_(* \(#,##0.0\);_(* &quot;-&quot;??_);_(@_)"/>
    <numFmt numFmtId="165" formatCode="_(* #,##0.0000_);_(* \(#,##0.0000\);_(* &quot;-&quot;????_);_(@_)"/>
  </numFmts>
  <fonts count="19" x14ac:knownFonts="1">
    <font>
      <sz val="11"/>
      <color theme="1"/>
      <name val="Calibri"/>
      <family val="2"/>
      <scheme val="minor"/>
    </font>
    <font>
      <sz val="10"/>
      <color theme="1"/>
      <name val="Calibri"/>
      <family val="2"/>
      <scheme val="minor"/>
    </font>
    <font>
      <b/>
      <sz val="11"/>
      <color theme="1"/>
      <name val="Calibri"/>
      <family val="2"/>
      <scheme val="minor"/>
    </font>
    <font>
      <sz val="11"/>
      <color theme="1"/>
      <name val="Calibri"/>
      <family val="2"/>
      <scheme val="minor"/>
    </font>
    <font>
      <sz val="12"/>
      <color rgb="FFFF0000"/>
      <name val="Calibri"/>
      <family val="2"/>
      <scheme val="minor"/>
    </font>
    <font>
      <b/>
      <sz val="12"/>
      <color rgb="FFFF0000"/>
      <name val="Calibri"/>
      <family val="2"/>
      <scheme val="minor"/>
    </font>
    <font>
      <sz val="12"/>
      <name val="Calibri"/>
      <family val="2"/>
      <scheme val="minor"/>
    </font>
    <font>
      <b/>
      <sz val="12"/>
      <name val="Calibri"/>
      <family val="2"/>
      <scheme val="minor"/>
    </font>
    <font>
      <b/>
      <u/>
      <sz val="12"/>
      <name val="Calibri"/>
      <family val="2"/>
      <scheme val="minor"/>
    </font>
    <font>
      <sz val="12"/>
      <name val="Calibri"/>
      <family val="2"/>
    </font>
    <font>
      <b/>
      <sz val="14"/>
      <color rgb="FFC00000"/>
      <name val="Calibri"/>
      <family val="2"/>
      <scheme val="minor"/>
    </font>
    <font>
      <b/>
      <sz val="14"/>
      <color rgb="FF0070C0"/>
      <name val="Arial"/>
      <family val="2"/>
    </font>
    <font>
      <b/>
      <sz val="12"/>
      <color rgb="FF0070C0"/>
      <name val="Arial"/>
      <family val="2"/>
    </font>
    <font>
      <b/>
      <sz val="12"/>
      <color theme="1"/>
      <name val="Calibri"/>
      <family val="2"/>
      <scheme val="minor"/>
    </font>
    <font>
      <sz val="12"/>
      <color theme="1"/>
      <name val="Calibri"/>
      <family val="2"/>
      <scheme val="minor"/>
    </font>
    <font>
      <b/>
      <sz val="12"/>
      <color rgb="FF000000"/>
      <name val="Calibri"/>
      <family val="2"/>
      <scheme val="minor"/>
    </font>
    <font>
      <sz val="11"/>
      <name val="Calibri"/>
      <family val="2"/>
      <scheme val="minor"/>
    </font>
    <font>
      <b/>
      <sz val="14"/>
      <color theme="1"/>
      <name val="Calibri"/>
      <family val="2"/>
      <scheme val="minor"/>
    </font>
    <font>
      <b/>
      <sz val="16"/>
      <color theme="1"/>
      <name val="Calibri"/>
      <family val="2"/>
      <scheme val="minor"/>
    </font>
  </fonts>
  <fills count="5">
    <fill>
      <patternFill patternType="none"/>
    </fill>
    <fill>
      <patternFill patternType="gray125"/>
    </fill>
    <fill>
      <patternFill patternType="solid">
        <fgColor theme="2"/>
        <bgColor indexed="64"/>
      </patternFill>
    </fill>
    <fill>
      <patternFill patternType="solid">
        <fgColor theme="0" tint="-4.9989318521683403E-2"/>
        <bgColor indexed="64"/>
      </patternFill>
    </fill>
    <fill>
      <patternFill patternType="solid">
        <fgColor rgb="FF93CDDD"/>
        <bgColor indexed="64"/>
      </patternFill>
    </fill>
  </fills>
  <borders count="7">
    <border>
      <left/>
      <right/>
      <top/>
      <bottom/>
      <diagonal/>
    </border>
    <border>
      <left style="thin">
        <color indexed="64"/>
      </left>
      <right style="thin">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s>
  <cellStyleXfs count="2">
    <xf numFmtId="0" fontId="0" fillId="0" borderId="0"/>
    <xf numFmtId="43" fontId="3" fillId="0" borderId="0" applyFont="0" applyFill="0" applyBorder="0" applyAlignment="0" applyProtection="0"/>
  </cellStyleXfs>
  <cellXfs count="62">
    <xf numFmtId="0" fontId="0" fillId="0" borderId="0" xfId="0"/>
    <xf numFmtId="0" fontId="2" fillId="0" borderId="0" xfId="0" applyFont="1" applyAlignment="1">
      <alignment horizontal="center" vertical="center"/>
    </xf>
    <xf numFmtId="0" fontId="0" fillId="0" borderId="1" xfId="0" applyBorder="1" applyAlignment="1">
      <alignment wrapText="1"/>
    </xf>
    <xf numFmtId="0" fontId="0" fillId="0" borderId="1" xfId="0" applyBorder="1" applyAlignment="1">
      <alignment horizontal="center" vertical="center"/>
    </xf>
    <xf numFmtId="0" fontId="0" fillId="0" borderId="0" xfId="0" applyBorder="1"/>
    <xf numFmtId="0" fontId="0" fillId="0" borderId="1" xfId="0" applyBorder="1" applyAlignment="1">
      <alignment vertical="center" wrapText="1"/>
    </xf>
    <xf numFmtId="0" fontId="1" fillId="0" borderId="0" xfId="0" applyFont="1" applyAlignment="1">
      <alignment horizontal="left"/>
    </xf>
    <xf numFmtId="0" fontId="2" fillId="0" borderId="0" xfId="0" applyFont="1" applyAlignment="1">
      <alignment horizontal="center" vertical="center"/>
    </xf>
    <xf numFmtId="0" fontId="0" fillId="0" borderId="1" xfId="0" applyFill="1" applyBorder="1" applyAlignment="1">
      <alignment horizontal="center" vertical="center"/>
    </xf>
    <xf numFmtId="0" fontId="0" fillId="0" borderId="0" xfId="0" applyFill="1"/>
    <xf numFmtId="0" fontId="0" fillId="0" borderId="0" xfId="0" applyAlignment="1"/>
    <xf numFmtId="0" fontId="2" fillId="0" borderId="1" xfId="0" applyFont="1" applyBorder="1" applyAlignment="1">
      <alignment vertical="center" wrapText="1"/>
    </xf>
    <xf numFmtId="0" fontId="0" fillId="0" borderId="1" xfId="0" applyBorder="1" applyAlignment="1">
      <alignment vertical="center"/>
    </xf>
    <xf numFmtId="0" fontId="0" fillId="0" borderId="1" xfId="0" applyFill="1" applyBorder="1" applyAlignment="1">
      <alignment vertical="center" wrapText="1"/>
    </xf>
    <xf numFmtId="0" fontId="0" fillId="0" borderId="1" xfId="0" applyFont="1" applyBorder="1" applyAlignment="1">
      <alignment horizontal="center" vertical="center"/>
    </xf>
    <xf numFmtId="0" fontId="0" fillId="0" borderId="1" xfId="0" applyFont="1" applyFill="1" applyBorder="1" applyAlignment="1">
      <alignment horizontal="center" vertical="center"/>
    </xf>
    <xf numFmtId="0" fontId="4" fillId="2" borderId="1" xfId="0" applyFont="1" applyFill="1" applyBorder="1" applyAlignment="1">
      <alignment horizontal="center" vertical="center"/>
    </xf>
    <xf numFmtId="0" fontId="5" fillId="2" borderId="1" xfId="0" applyFont="1" applyFill="1" applyBorder="1"/>
    <xf numFmtId="0" fontId="2" fillId="0" borderId="0" xfId="0" applyFont="1" applyAlignment="1">
      <alignment horizontal="center" vertical="center"/>
    </xf>
    <xf numFmtId="0" fontId="0" fillId="0" borderId="1" xfId="0" applyFill="1" applyBorder="1" applyAlignment="1">
      <alignment wrapText="1"/>
    </xf>
    <xf numFmtId="0" fontId="7" fillId="0" borderId="1" xfId="0" applyFont="1" applyFill="1" applyBorder="1" applyAlignment="1">
      <alignment horizontal="center" vertical="top"/>
    </xf>
    <xf numFmtId="0" fontId="7" fillId="0" borderId="1" xfId="0" applyFont="1" applyFill="1" applyBorder="1" applyAlignment="1">
      <alignment vertical="top"/>
    </xf>
    <xf numFmtId="0" fontId="6" fillId="0" borderId="1" xfId="0" applyFont="1" applyFill="1" applyBorder="1" applyAlignment="1">
      <alignment horizontal="center" vertical="center" wrapText="1"/>
    </xf>
    <xf numFmtId="164" fontId="6" fillId="0" borderId="1" xfId="1" applyNumberFormat="1" applyFont="1" applyFill="1" applyBorder="1" applyAlignment="1">
      <alignment horizontal="center" vertical="center" wrapText="1"/>
    </xf>
    <xf numFmtId="0" fontId="6" fillId="0" borderId="1" xfId="0" applyFont="1" applyFill="1" applyBorder="1" applyAlignment="1">
      <alignment horizontal="center" vertical="top"/>
    </xf>
    <xf numFmtId="0" fontId="6" fillId="0" borderId="1" xfId="0" applyFont="1" applyFill="1" applyBorder="1" applyAlignment="1">
      <alignment vertical="top" wrapText="1"/>
    </xf>
    <xf numFmtId="0" fontId="12" fillId="0" borderId="0" xfId="0" applyFont="1" applyFill="1" applyAlignment="1">
      <alignment horizontal="center" vertical="center"/>
    </xf>
    <xf numFmtId="0" fontId="13" fillId="0" borderId="0" xfId="0" applyFont="1" applyFill="1" applyAlignment="1">
      <alignment horizontal="left" vertical="center"/>
    </xf>
    <xf numFmtId="0" fontId="0" fillId="0" borderId="0" xfId="0" applyBorder="1" applyAlignment="1">
      <alignment horizontal="center"/>
    </xf>
    <xf numFmtId="0" fontId="4" fillId="3" borderId="1" xfId="0" applyFont="1" applyFill="1" applyBorder="1" applyAlignment="1">
      <alignment horizontal="center" vertical="center"/>
    </xf>
    <xf numFmtId="0" fontId="5" fillId="3" borderId="1" xfId="0" applyFont="1" applyFill="1" applyBorder="1"/>
    <xf numFmtId="164" fontId="6" fillId="3" borderId="1" xfId="1" applyNumberFormat="1" applyFont="1" applyFill="1" applyBorder="1" applyAlignment="1">
      <alignment horizontal="center" vertical="center" wrapText="1"/>
    </xf>
    <xf numFmtId="43" fontId="0" fillId="0" borderId="0" xfId="0" applyNumberFormat="1"/>
    <xf numFmtId="0" fontId="15" fillId="4" borderId="3" xfId="0" applyFont="1" applyFill="1" applyBorder="1" applyAlignment="1">
      <alignment horizontal="center" vertical="center"/>
    </xf>
    <xf numFmtId="0" fontId="15" fillId="4" borderId="2" xfId="0" applyFont="1" applyFill="1" applyBorder="1" applyAlignment="1">
      <alignment horizontal="center" vertical="center"/>
    </xf>
    <xf numFmtId="0" fontId="15" fillId="4" borderId="4" xfId="0" applyFont="1" applyFill="1" applyBorder="1" applyAlignment="1">
      <alignment horizontal="center" vertical="center"/>
    </xf>
    <xf numFmtId="0" fontId="6" fillId="0" borderId="5" xfId="0" applyFont="1" applyFill="1" applyBorder="1" applyAlignment="1">
      <alignment vertical="top"/>
    </xf>
    <xf numFmtId="0" fontId="7" fillId="0" borderId="6" xfId="0" applyFont="1" applyFill="1" applyBorder="1" applyAlignment="1">
      <alignment vertical="center" wrapText="1"/>
    </xf>
    <xf numFmtId="164" fontId="7" fillId="0" borderId="6" xfId="1" applyNumberFormat="1" applyFont="1" applyFill="1" applyBorder="1" applyAlignment="1">
      <alignment vertical="center" wrapText="1"/>
    </xf>
    <xf numFmtId="164" fontId="5" fillId="0" borderId="6" xfId="1" applyNumberFormat="1" applyFont="1" applyFill="1" applyBorder="1" applyAlignment="1">
      <alignment horizontal="center" vertical="center" wrapText="1"/>
    </xf>
    <xf numFmtId="0" fontId="6" fillId="0" borderId="1" xfId="0" applyFont="1" applyFill="1" applyBorder="1" applyAlignment="1">
      <alignment horizontal="center" vertical="center"/>
    </xf>
    <xf numFmtId="0" fontId="16" fillId="0" borderId="1" xfId="0" applyFont="1" applyFill="1" applyBorder="1" applyAlignment="1">
      <alignment horizontal="center" vertical="center"/>
    </xf>
    <xf numFmtId="0" fontId="17" fillId="0" borderId="0" xfId="0" applyFont="1"/>
    <xf numFmtId="0" fontId="18" fillId="0" borderId="0" xfId="0" applyFont="1"/>
    <xf numFmtId="165" fontId="0" fillId="0" borderId="0" xfId="0" applyNumberFormat="1"/>
    <xf numFmtId="43" fontId="0" fillId="0" borderId="0" xfId="1" applyFont="1"/>
    <xf numFmtId="0" fontId="10" fillId="0" borderId="0" xfId="0" applyFont="1" applyFill="1" applyBorder="1" applyAlignment="1">
      <alignment horizontal="center" vertical="center"/>
    </xf>
    <xf numFmtId="0" fontId="10" fillId="0" borderId="0" xfId="0" applyFont="1" applyFill="1" applyBorder="1" applyAlignment="1">
      <alignment horizontal="left" vertical="center"/>
    </xf>
    <xf numFmtId="0" fontId="11" fillId="0" borderId="0" xfId="0" applyFont="1" applyFill="1" applyAlignment="1">
      <alignment horizontal="center" vertical="center"/>
    </xf>
    <xf numFmtId="0" fontId="13" fillId="0" borderId="0" xfId="0" applyFont="1" applyFill="1" applyAlignment="1">
      <alignment horizontal="left" vertical="center"/>
    </xf>
    <xf numFmtId="0" fontId="0" fillId="0" borderId="0" xfId="0" applyAlignment="1">
      <alignment horizontal="center" vertical="center"/>
    </xf>
    <xf numFmtId="165" fontId="7" fillId="0" borderId="6" xfId="0" applyNumberFormat="1" applyFont="1" applyFill="1" applyBorder="1" applyAlignment="1">
      <alignment vertical="center" wrapText="1"/>
    </xf>
    <xf numFmtId="0" fontId="1" fillId="0" borderId="0" xfId="0" applyFont="1" applyAlignment="1">
      <alignment horizontal="left"/>
    </xf>
    <xf numFmtId="0" fontId="2" fillId="0" borderId="0" xfId="0" applyFont="1" applyAlignment="1">
      <alignment horizontal="center" vertical="center"/>
    </xf>
    <xf numFmtId="0" fontId="10" fillId="0" borderId="0" xfId="0" applyFont="1" applyFill="1" applyBorder="1" applyAlignment="1">
      <alignment horizontal="center" vertical="center"/>
    </xf>
    <xf numFmtId="0" fontId="10" fillId="0" borderId="0" xfId="0" applyFont="1" applyFill="1" applyBorder="1" applyAlignment="1">
      <alignment horizontal="left" vertical="center"/>
    </xf>
    <xf numFmtId="0" fontId="11" fillId="0" borderId="0" xfId="0" applyFont="1" applyFill="1" applyAlignment="1">
      <alignment horizontal="center" vertical="center"/>
    </xf>
    <xf numFmtId="0" fontId="13" fillId="0" borderId="0" xfId="0" applyFont="1" applyFill="1" applyAlignment="1">
      <alignment horizontal="left" vertical="center"/>
    </xf>
    <xf numFmtId="0" fontId="15" fillId="4" borderId="3" xfId="0" applyFont="1" applyFill="1" applyBorder="1" applyAlignment="1">
      <alignment horizontal="center" vertical="center"/>
    </xf>
    <xf numFmtId="0" fontId="15" fillId="4" borderId="4" xfId="0" applyFont="1" applyFill="1" applyBorder="1" applyAlignment="1">
      <alignment horizontal="center" vertical="center"/>
    </xf>
    <xf numFmtId="0" fontId="15" fillId="4" borderId="3" xfId="0" applyFont="1" applyFill="1" applyBorder="1" applyAlignment="1">
      <alignment horizontal="center" vertical="center" wrapText="1"/>
    </xf>
    <xf numFmtId="0" fontId="15" fillId="4" borderId="4" xfId="0" applyFont="1" applyFill="1" applyBorder="1" applyAlignment="1">
      <alignment horizontal="center" vertical="center" wrapText="1"/>
    </xf>
  </cellXfs>
  <cellStyles count="2">
    <cellStyle name="Comma" xfId="1" builtinId="3"/>
    <cellStyle name="Normal" xfId="0" builtinId="0"/>
  </cellStyles>
  <dxfs count="0"/>
  <tableStyles count="0" defaultTableStyle="TableStyleMedium2" defaultPivotStyle="PivotStyleMedium9"/>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jpeg"/><Relationship Id="rId5" Type="http://schemas.openxmlformats.org/officeDocument/2006/relationships/image" Target="../media/image5.jpeg"/><Relationship Id="rId4" Type="http://schemas.openxmlformats.org/officeDocument/2006/relationships/image" Target="../media/image4.jpeg"/></Relationships>
</file>

<file path=xl/drawings/_rels/drawing2.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jpeg"/><Relationship Id="rId1" Type="http://schemas.openxmlformats.org/officeDocument/2006/relationships/image" Target="../media/image6.jpeg"/><Relationship Id="rId6" Type="http://schemas.openxmlformats.org/officeDocument/2006/relationships/image" Target="../media/image11.jpeg"/><Relationship Id="rId5" Type="http://schemas.openxmlformats.org/officeDocument/2006/relationships/image" Target="../media/image10.jpeg"/><Relationship Id="rId4" Type="http://schemas.openxmlformats.org/officeDocument/2006/relationships/image" Target="../media/image9.jpeg"/></Relationships>
</file>

<file path=xl/drawings/_rels/drawing3.xml.rels><?xml version="1.0" encoding="UTF-8" standalone="yes"?>
<Relationships xmlns="http://schemas.openxmlformats.org/package/2006/relationships"><Relationship Id="rId3" Type="http://schemas.openxmlformats.org/officeDocument/2006/relationships/image" Target="../media/image14.jpeg"/><Relationship Id="rId2" Type="http://schemas.openxmlformats.org/officeDocument/2006/relationships/image" Target="../media/image13.jpeg"/><Relationship Id="rId1" Type="http://schemas.openxmlformats.org/officeDocument/2006/relationships/image" Target="../media/image12.jpeg"/></Relationships>
</file>

<file path=xl/drawings/_rels/drawing4.xml.rels><?xml version="1.0" encoding="UTF-8" standalone="yes"?>
<Relationships xmlns="http://schemas.openxmlformats.org/package/2006/relationships"><Relationship Id="rId3" Type="http://schemas.openxmlformats.org/officeDocument/2006/relationships/image" Target="../media/image17.jpeg"/><Relationship Id="rId2" Type="http://schemas.openxmlformats.org/officeDocument/2006/relationships/image" Target="../media/image16.jpeg"/><Relationship Id="rId1" Type="http://schemas.openxmlformats.org/officeDocument/2006/relationships/image" Target="../media/image15.jpeg"/></Relationships>
</file>

<file path=xl/drawings/drawing1.xml><?xml version="1.0" encoding="utf-8"?>
<xdr:wsDr xmlns:xdr="http://schemas.openxmlformats.org/drawingml/2006/spreadsheetDrawing" xmlns:a="http://schemas.openxmlformats.org/drawingml/2006/main">
  <xdr:twoCellAnchor editAs="oneCell">
    <xdr:from>
      <xdr:col>8</xdr:col>
      <xdr:colOff>19600</xdr:colOff>
      <xdr:row>32</xdr:row>
      <xdr:rowOff>122341</xdr:rowOff>
    </xdr:from>
    <xdr:to>
      <xdr:col>19</xdr:col>
      <xdr:colOff>563845</xdr:colOff>
      <xdr:row>39</xdr:row>
      <xdr:rowOff>705646</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995218" y="8520038"/>
          <a:ext cx="7315200" cy="3387294"/>
        </a:xfrm>
        <a:prstGeom prst="rect">
          <a:avLst/>
        </a:prstGeom>
      </xdr:spPr>
    </xdr:pic>
    <xdr:clientData/>
  </xdr:twoCellAnchor>
  <xdr:twoCellAnchor editAs="oneCell">
    <xdr:from>
      <xdr:col>8</xdr:col>
      <xdr:colOff>9069</xdr:colOff>
      <xdr:row>20</xdr:row>
      <xdr:rowOff>187437</xdr:rowOff>
    </xdr:from>
    <xdr:to>
      <xdr:col>19</xdr:col>
      <xdr:colOff>553314</xdr:colOff>
      <xdr:row>31</xdr:row>
      <xdr:rowOff>272829</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984687" y="4989179"/>
          <a:ext cx="7315200" cy="3310336"/>
        </a:xfrm>
        <a:prstGeom prst="rect">
          <a:avLst/>
        </a:prstGeom>
      </xdr:spPr>
    </xdr:pic>
    <xdr:clientData/>
  </xdr:twoCellAnchor>
  <xdr:twoCellAnchor editAs="oneCell">
    <xdr:from>
      <xdr:col>8</xdr:col>
      <xdr:colOff>0</xdr:colOff>
      <xdr:row>7</xdr:row>
      <xdr:rowOff>0</xdr:rowOff>
    </xdr:from>
    <xdr:to>
      <xdr:col>19</xdr:col>
      <xdr:colOff>544245</xdr:colOff>
      <xdr:row>18</xdr:row>
      <xdr:rowOff>249263</xdr:rowOff>
    </xdr:to>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975618" y="1462640"/>
          <a:ext cx="7315200" cy="3319131"/>
        </a:xfrm>
        <a:prstGeom prst="rect">
          <a:avLst/>
        </a:prstGeom>
      </xdr:spPr>
    </xdr:pic>
    <xdr:clientData/>
  </xdr:twoCellAnchor>
  <xdr:twoCellAnchor editAs="oneCell">
    <xdr:from>
      <xdr:col>8</xdr:col>
      <xdr:colOff>10157</xdr:colOff>
      <xdr:row>39</xdr:row>
      <xdr:rowOff>929124</xdr:rowOff>
    </xdr:from>
    <xdr:to>
      <xdr:col>19</xdr:col>
      <xdr:colOff>554402</xdr:colOff>
      <xdr:row>44</xdr:row>
      <xdr:rowOff>474551</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985775" y="12130809"/>
          <a:ext cx="7315200" cy="3284078"/>
        </a:xfrm>
        <a:prstGeom prst="rect">
          <a:avLst/>
        </a:prstGeom>
      </xdr:spPr>
    </xdr:pic>
    <xdr:clientData/>
  </xdr:twoCellAnchor>
  <xdr:twoCellAnchor editAs="oneCell">
    <xdr:from>
      <xdr:col>8</xdr:col>
      <xdr:colOff>17460</xdr:colOff>
      <xdr:row>44</xdr:row>
      <xdr:rowOff>745355</xdr:rowOff>
    </xdr:from>
    <xdr:to>
      <xdr:col>19</xdr:col>
      <xdr:colOff>561705</xdr:colOff>
      <xdr:row>50</xdr:row>
      <xdr:rowOff>620806</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8993078" y="15685692"/>
          <a:ext cx="7315200" cy="322168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44450</xdr:colOff>
      <xdr:row>32</xdr:row>
      <xdr:rowOff>635000</xdr:rowOff>
    </xdr:from>
    <xdr:to>
      <xdr:col>18</xdr:col>
      <xdr:colOff>558800</xdr:colOff>
      <xdr:row>37</xdr:row>
      <xdr:rowOff>186690</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207500" y="8775700"/>
          <a:ext cx="7315200" cy="3291840"/>
        </a:xfrm>
        <a:prstGeom prst="rect">
          <a:avLst/>
        </a:prstGeom>
      </xdr:spPr>
    </xdr:pic>
    <xdr:clientData/>
  </xdr:twoCellAnchor>
  <xdr:twoCellAnchor editAs="oneCell">
    <xdr:from>
      <xdr:col>7</xdr:col>
      <xdr:colOff>48400</xdr:colOff>
      <xdr:row>37</xdr:row>
      <xdr:rowOff>473850</xdr:rowOff>
    </xdr:from>
    <xdr:to>
      <xdr:col>18</xdr:col>
      <xdr:colOff>562750</xdr:colOff>
      <xdr:row>43</xdr:row>
      <xdr:rowOff>419240</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11450" y="12354700"/>
          <a:ext cx="7315200" cy="3291840"/>
        </a:xfrm>
        <a:prstGeom prst="rect">
          <a:avLst/>
        </a:prstGeom>
      </xdr:spPr>
    </xdr:pic>
    <xdr:clientData/>
  </xdr:twoCellAnchor>
  <xdr:twoCellAnchor editAs="oneCell">
    <xdr:from>
      <xdr:col>7</xdr:col>
      <xdr:colOff>592100</xdr:colOff>
      <xdr:row>6</xdr:row>
      <xdr:rowOff>163475</xdr:rowOff>
    </xdr:from>
    <xdr:to>
      <xdr:col>19</xdr:col>
      <xdr:colOff>490500</xdr:colOff>
      <xdr:row>19</xdr:row>
      <xdr:rowOff>140615</xdr:rowOff>
    </xdr:to>
    <xdr:pic>
      <xdr:nvPicPr>
        <xdr:cNvPr id="5" name="Picture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459875" y="1411250"/>
          <a:ext cx="7280275" cy="3272790"/>
        </a:xfrm>
        <a:prstGeom prst="rect">
          <a:avLst/>
        </a:prstGeom>
      </xdr:spPr>
    </xdr:pic>
    <xdr:clientData/>
  </xdr:twoCellAnchor>
  <xdr:twoCellAnchor editAs="oneCell">
    <xdr:from>
      <xdr:col>7</xdr:col>
      <xdr:colOff>39790</xdr:colOff>
      <xdr:row>43</xdr:row>
      <xdr:rowOff>754800</xdr:rowOff>
    </xdr:from>
    <xdr:to>
      <xdr:col>12</xdr:col>
      <xdr:colOff>188380</xdr:colOff>
      <xdr:row>80</xdr:row>
      <xdr:rowOff>24550</xdr:rowOff>
    </xdr:to>
    <xdr:pic>
      <xdr:nvPicPr>
        <xdr:cNvPr id="6" name="Picture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5400000">
          <a:off x="7191160" y="17993780"/>
          <a:ext cx="7315200" cy="3291840"/>
        </a:xfrm>
        <a:prstGeom prst="rect">
          <a:avLst/>
        </a:prstGeom>
      </xdr:spPr>
    </xdr:pic>
    <xdr:clientData/>
  </xdr:twoCellAnchor>
  <xdr:twoCellAnchor editAs="oneCell">
    <xdr:from>
      <xdr:col>13</xdr:col>
      <xdr:colOff>310440</xdr:colOff>
      <xdr:row>43</xdr:row>
      <xdr:rowOff>746050</xdr:rowOff>
    </xdr:from>
    <xdr:to>
      <xdr:col>18</xdr:col>
      <xdr:colOff>554280</xdr:colOff>
      <xdr:row>80</xdr:row>
      <xdr:rowOff>15800</xdr:rowOff>
    </xdr:to>
    <xdr:pic>
      <xdr:nvPicPr>
        <xdr:cNvPr id="7" name="Picture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5400000">
          <a:off x="11214660" y="17985030"/>
          <a:ext cx="7315200" cy="3291840"/>
        </a:xfrm>
        <a:prstGeom prst="rect">
          <a:avLst/>
        </a:prstGeom>
      </xdr:spPr>
    </xdr:pic>
    <xdr:clientData/>
  </xdr:twoCellAnchor>
  <xdr:twoCellAnchor editAs="oneCell">
    <xdr:from>
      <xdr:col>7</xdr:col>
      <xdr:colOff>638875</xdr:colOff>
      <xdr:row>22</xdr:row>
      <xdr:rowOff>353125</xdr:rowOff>
    </xdr:from>
    <xdr:to>
      <xdr:col>19</xdr:col>
      <xdr:colOff>543625</xdr:colOff>
      <xdr:row>32</xdr:row>
      <xdr:rowOff>266765</xdr:rowOff>
    </xdr:to>
    <xdr:pic>
      <xdr:nvPicPr>
        <xdr:cNvPr id="8" name="Picture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9506650" y="5734750"/>
          <a:ext cx="7286625" cy="338074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11236</xdr:colOff>
      <xdr:row>19</xdr:row>
      <xdr:rowOff>15327</xdr:rowOff>
    </xdr:from>
    <xdr:to>
      <xdr:col>19</xdr:col>
      <xdr:colOff>525586</xdr:colOff>
      <xdr:row>30</xdr:row>
      <xdr:rowOff>132921</xdr:rowOff>
    </xdr:to>
    <xdr:pic>
      <xdr:nvPicPr>
        <xdr:cNvPr id="5" name="Picture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174286" y="4930227"/>
          <a:ext cx="7315200" cy="3311644"/>
        </a:xfrm>
        <a:prstGeom prst="rect">
          <a:avLst/>
        </a:prstGeom>
      </xdr:spPr>
    </xdr:pic>
    <xdr:clientData/>
  </xdr:twoCellAnchor>
  <xdr:twoCellAnchor editAs="oneCell">
    <xdr:from>
      <xdr:col>8</xdr:col>
      <xdr:colOff>610461</xdr:colOff>
      <xdr:row>6</xdr:row>
      <xdr:rowOff>134373</xdr:rowOff>
    </xdr:from>
    <xdr:to>
      <xdr:col>20</xdr:col>
      <xdr:colOff>515211</xdr:colOff>
      <xdr:row>18</xdr:row>
      <xdr:rowOff>129378</xdr:rowOff>
    </xdr:to>
    <xdr:pic>
      <xdr:nvPicPr>
        <xdr:cNvPr id="8" name="Picture 7">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478236" y="1382148"/>
          <a:ext cx="7286625" cy="3309705"/>
        </a:xfrm>
        <a:prstGeom prst="rect">
          <a:avLst/>
        </a:prstGeom>
      </xdr:spPr>
    </xdr:pic>
    <xdr:clientData/>
  </xdr:twoCellAnchor>
  <xdr:twoCellAnchor editAs="oneCell">
    <xdr:from>
      <xdr:col>8</xdr:col>
      <xdr:colOff>28651</xdr:colOff>
      <xdr:row>30</xdr:row>
      <xdr:rowOff>423104</xdr:rowOff>
    </xdr:from>
    <xdr:to>
      <xdr:col>19</xdr:col>
      <xdr:colOff>543001</xdr:colOff>
      <xdr:row>36</xdr:row>
      <xdr:rowOff>214264</xdr:rowOff>
    </xdr:to>
    <xdr:pic>
      <xdr:nvPicPr>
        <xdr:cNvPr id="9" name="Picture 8">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191701" y="8532054"/>
          <a:ext cx="7315200" cy="329636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8</xdr:col>
      <xdr:colOff>630959</xdr:colOff>
      <xdr:row>19</xdr:row>
      <xdr:rowOff>108815</xdr:rowOff>
    </xdr:from>
    <xdr:to>
      <xdr:col>20</xdr:col>
      <xdr:colOff>535709</xdr:colOff>
      <xdr:row>30</xdr:row>
      <xdr:rowOff>100098</xdr:rowOff>
    </xdr:to>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089159" y="5223740"/>
          <a:ext cx="7286625" cy="3363133"/>
        </a:xfrm>
        <a:prstGeom prst="rect">
          <a:avLst/>
        </a:prstGeom>
      </xdr:spPr>
    </xdr:pic>
    <xdr:clientData/>
  </xdr:twoCellAnchor>
  <xdr:twoCellAnchor editAs="oneCell">
    <xdr:from>
      <xdr:col>8</xdr:col>
      <xdr:colOff>667525</xdr:colOff>
      <xdr:row>7</xdr:row>
      <xdr:rowOff>19825</xdr:rowOff>
    </xdr:from>
    <xdr:to>
      <xdr:col>20</xdr:col>
      <xdr:colOff>572275</xdr:colOff>
      <xdr:row>17</xdr:row>
      <xdr:rowOff>184290</xdr:rowOff>
    </xdr:to>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125725" y="1458100"/>
          <a:ext cx="7286625" cy="3279140"/>
        </a:xfrm>
        <a:prstGeom prst="rect">
          <a:avLst/>
        </a:prstGeom>
      </xdr:spPr>
    </xdr:pic>
    <xdr:clientData/>
  </xdr:twoCellAnchor>
  <xdr:twoCellAnchor editAs="oneCell">
    <xdr:from>
      <xdr:col>8</xdr:col>
      <xdr:colOff>538125</xdr:colOff>
      <xdr:row>31</xdr:row>
      <xdr:rowOff>33300</xdr:rowOff>
    </xdr:from>
    <xdr:to>
      <xdr:col>20</xdr:col>
      <xdr:colOff>442875</xdr:colOff>
      <xdr:row>36</xdr:row>
      <xdr:rowOff>178715</xdr:rowOff>
    </xdr:to>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996325" y="9091575"/>
          <a:ext cx="7286625" cy="3345815"/>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56"/>
  <sheetViews>
    <sheetView zoomScale="90" zoomScaleNormal="90" workbookViewId="0">
      <selection activeCell="F55" sqref="F55"/>
    </sheetView>
  </sheetViews>
  <sheetFormatPr defaultRowHeight="15" x14ac:dyDescent="0.25"/>
  <cols>
    <col min="3" max="3" width="56" customWidth="1"/>
    <col min="5" max="5" width="10.28515625" bestFit="1" customWidth="1"/>
    <col min="6" max="6" width="13.85546875" customWidth="1"/>
    <col min="7" max="8" width="15.28515625" customWidth="1"/>
    <col min="9" max="9" width="9.140625" bestFit="1" customWidth="1"/>
    <col min="10" max="10" width="10.140625" bestFit="1" customWidth="1"/>
  </cols>
  <sheetData>
    <row r="1" spans="2:15" ht="16.899999999999999" customHeight="1" x14ac:dyDescent="0.25">
      <c r="B1" s="54" t="s">
        <v>50</v>
      </c>
      <c r="C1" s="54"/>
      <c r="D1" s="54"/>
      <c r="E1" s="54"/>
      <c r="F1" s="54"/>
      <c r="G1" s="54"/>
      <c r="H1" s="46"/>
    </row>
    <row r="2" spans="2:15" ht="18.75" x14ac:dyDescent="0.25">
      <c r="B2" s="55" t="s">
        <v>51</v>
      </c>
      <c r="C2" s="55"/>
      <c r="D2" s="55"/>
      <c r="E2" s="55"/>
      <c r="F2" s="55"/>
      <c r="G2" s="55"/>
      <c r="H2" s="47"/>
    </row>
    <row r="3" spans="2:15" ht="18" x14ac:dyDescent="0.25">
      <c r="B3" s="56" t="s">
        <v>52</v>
      </c>
      <c r="C3" s="56"/>
      <c r="D3" s="56"/>
      <c r="E3" s="56"/>
      <c r="F3" s="56"/>
      <c r="G3" s="56"/>
      <c r="H3" s="48"/>
    </row>
    <row r="4" spans="2:15" ht="15.75" x14ac:dyDescent="0.25">
      <c r="B4" s="26"/>
      <c r="C4" s="57" t="s">
        <v>113</v>
      </c>
      <c r="D4" s="57"/>
      <c r="E4" s="57"/>
      <c r="F4" s="57"/>
      <c r="G4" s="57"/>
      <c r="H4" s="49"/>
    </row>
    <row r="5" spans="2:15" ht="15.75" x14ac:dyDescent="0.25">
      <c r="B5" s="26"/>
      <c r="C5" s="57" t="s">
        <v>114</v>
      </c>
      <c r="D5" s="57"/>
      <c r="E5" s="57"/>
      <c r="F5" s="57"/>
      <c r="G5" s="57"/>
      <c r="H5" s="49"/>
    </row>
    <row r="6" spans="2:15" ht="15.75" x14ac:dyDescent="0.25">
      <c r="B6" s="26"/>
      <c r="C6" s="27" t="s">
        <v>53</v>
      </c>
      <c r="D6" s="27"/>
      <c r="E6" s="27"/>
      <c r="F6" s="27"/>
      <c r="G6" s="27"/>
      <c r="H6" s="49"/>
    </row>
    <row r="7" spans="2:15" ht="15.75" thickBot="1" x14ac:dyDescent="0.3"/>
    <row r="8" spans="2:15" ht="16.5" thickBot="1" x14ac:dyDescent="0.3">
      <c r="B8" s="58" t="s">
        <v>55</v>
      </c>
      <c r="C8" s="60" t="s">
        <v>0</v>
      </c>
      <c r="D8" s="58" t="s">
        <v>1</v>
      </c>
      <c r="E8" s="58" t="s">
        <v>56</v>
      </c>
      <c r="F8" s="34" t="s">
        <v>57</v>
      </c>
      <c r="G8" s="34" t="s">
        <v>58</v>
      </c>
      <c r="J8" s="52"/>
      <c r="K8" s="52"/>
    </row>
    <row r="9" spans="2:15" ht="15.75" x14ac:dyDescent="0.25">
      <c r="B9" s="59"/>
      <c r="C9" s="61"/>
      <c r="D9" s="59"/>
      <c r="E9" s="59"/>
      <c r="F9" s="35" t="s">
        <v>104</v>
      </c>
      <c r="G9" s="33" t="s">
        <v>104</v>
      </c>
      <c r="J9" s="52"/>
      <c r="K9" s="52"/>
    </row>
    <row r="10" spans="2:15" ht="27" customHeight="1" x14ac:dyDescent="0.25">
      <c r="B10" s="14">
        <v>1.1000000000000001</v>
      </c>
      <c r="C10" s="12" t="s">
        <v>105</v>
      </c>
      <c r="D10" s="3" t="s">
        <v>7</v>
      </c>
      <c r="E10" s="3">
        <v>1</v>
      </c>
      <c r="F10" s="23"/>
      <c r="G10" s="23">
        <f>F10*E10</f>
        <v>0</v>
      </c>
      <c r="H10" s="32"/>
      <c r="K10" s="53"/>
      <c r="L10" s="53"/>
    </row>
    <row r="11" spans="2:15" ht="15.75" x14ac:dyDescent="0.25">
      <c r="B11" s="29">
        <v>2</v>
      </c>
      <c r="C11" s="30" t="s">
        <v>2</v>
      </c>
      <c r="D11" s="29"/>
      <c r="E11" s="29"/>
      <c r="F11" s="23"/>
      <c r="G11" s="31"/>
      <c r="H11" s="32"/>
      <c r="K11" s="1"/>
      <c r="L11" s="1"/>
    </row>
    <row r="12" spans="2:15" s="9" customFormat="1" ht="34.5" customHeight="1" x14ac:dyDescent="0.25">
      <c r="B12" s="15">
        <v>2.1</v>
      </c>
      <c r="C12" s="13" t="s">
        <v>25</v>
      </c>
      <c r="D12" s="8" t="s">
        <v>6</v>
      </c>
      <c r="E12" s="8">
        <v>3</v>
      </c>
      <c r="F12" s="23"/>
      <c r="G12" s="23">
        <f t="shared" ref="G12:G51" si="0">F12*E12</f>
        <v>0</v>
      </c>
      <c r="H12" s="32"/>
      <c r="J12"/>
      <c r="K12" s="1"/>
      <c r="L12"/>
      <c r="M12"/>
      <c r="N12"/>
      <c r="O12"/>
    </row>
    <row r="13" spans="2:15" s="9" customFormat="1" ht="24.75" customHeight="1" x14ac:dyDescent="0.25">
      <c r="B13" s="15">
        <v>2.2000000000000002</v>
      </c>
      <c r="C13" s="13" t="s">
        <v>24</v>
      </c>
      <c r="D13" s="8" t="s">
        <v>6</v>
      </c>
      <c r="E13" s="8">
        <v>5</v>
      </c>
      <c r="F13" s="23"/>
      <c r="G13" s="23">
        <f>F13*E13</f>
        <v>0</v>
      </c>
      <c r="H13" s="32"/>
    </row>
    <row r="14" spans="2:15" s="9" customFormat="1" ht="30" x14ac:dyDescent="0.25">
      <c r="B14" s="15">
        <v>2.2999999999999998</v>
      </c>
      <c r="C14" s="5" t="s">
        <v>12</v>
      </c>
      <c r="D14" s="8" t="s">
        <v>3</v>
      </c>
      <c r="E14" s="8">
        <v>0.5</v>
      </c>
      <c r="F14" s="23"/>
      <c r="G14" s="23">
        <f t="shared" si="0"/>
        <v>0</v>
      </c>
      <c r="H14" s="32"/>
    </row>
    <row r="15" spans="2:15" s="9" customFormat="1" ht="15.75" x14ac:dyDescent="0.25">
      <c r="B15" s="15">
        <v>2.4</v>
      </c>
      <c r="C15" s="13" t="s">
        <v>64</v>
      </c>
      <c r="D15" s="40" t="s">
        <v>7</v>
      </c>
      <c r="E15" s="40">
        <v>1</v>
      </c>
      <c r="F15" s="23"/>
      <c r="G15" s="23">
        <f t="shared" si="0"/>
        <v>0</v>
      </c>
      <c r="H15" s="32"/>
    </row>
    <row r="16" spans="2:15" s="9" customFormat="1" ht="15.75" x14ac:dyDescent="0.25">
      <c r="B16" s="16">
        <v>3</v>
      </c>
      <c r="C16" s="17" t="s">
        <v>85</v>
      </c>
      <c r="D16" s="16"/>
      <c r="E16" s="16"/>
      <c r="F16" s="23"/>
      <c r="G16" s="16"/>
      <c r="H16" s="32"/>
    </row>
    <row r="17" spans="2:8" s="9" customFormat="1" ht="30" x14ac:dyDescent="0.25">
      <c r="B17" s="15">
        <v>3.1</v>
      </c>
      <c r="C17" s="5" t="s">
        <v>86</v>
      </c>
      <c r="D17" s="8" t="s">
        <v>7</v>
      </c>
      <c r="E17" s="8">
        <v>1</v>
      </c>
      <c r="F17" s="23"/>
      <c r="G17" s="23">
        <f t="shared" ref="G17" si="1">F17*E17</f>
        <v>0</v>
      </c>
      <c r="H17" s="32"/>
    </row>
    <row r="18" spans="2:8" ht="15.75" x14ac:dyDescent="0.25">
      <c r="B18" s="16">
        <v>4</v>
      </c>
      <c r="C18" s="17" t="s">
        <v>30</v>
      </c>
      <c r="D18" s="16"/>
      <c r="E18" s="16"/>
      <c r="F18" s="23"/>
      <c r="G18" s="16"/>
      <c r="H18" s="32"/>
    </row>
    <row r="19" spans="2:8" ht="26.25" customHeight="1" x14ac:dyDescent="0.25">
      <c r="B19" s="15">
        <v>4.0999999999999996</v>
      </c>
      <c r="C19" s="5" t="s">
        <v>110</v>
      </c>
      <c r="D19" s="8" t="s">
        <v>4</v>
      </c>
      <c r="E19" s="8">
        <v>4.5</v>
      </c>
      <c r="F19" s="23"/>
      <c r="G19" s="23">
        <f t="shared" si="0"/>
        <v>0</v>
      </c>
      <c r="H19" s="32"/>
    </row>
    <row r="20" spans="2:8" s="10" customFormat="1" ht="45" x14ac:dyDescent="0.25">
      <c r="B20" s="15">
        <v>4.2</v>
      </c>
      <c r="C20" s="5" t="s">
        <v>54</v>
      </c>
      <c r="D20" s="8" t="s">
        <v>4</v>
      </c>
      <c r="E20" s="8">
        <v>8</v>
      </c>
      <c r="F20" s="23"/>
      <c r="G20" s="23">
        <f t="shared" si="0"/>
        <v>0</v>
      </c>
      <c r="H20" s="32"/>
    </row>
    <row r="21" spans="2:8" s="10" customFormat="1" ht="15.75" x14ac:dyDescent="0.25">
      <c r="B21" s="16">
        <v>5</v>
      </c>
      <c r="C21" s="17" t="s">
        <v>19</v>
      </c>
      <c r="D21" s="16"/>
      <c r="E21" s="16"/>
      <c r="F21" s="23"/>
      <c r="G21" s="16"/>
      <c r="H21" s="32"/>
    </row>
    <row r="22" spans="2:8" ht="30" x14ac:dyDescent="0.25">
      <c r="B22" s="15">
        <v>5.0999999999999996</v>
      </c>
      <c r="C22" s="5" t="s">
        <v>13</v>
      </c>
      <c r="D22" s="8" t="s">
        <v>4</v>
      </c>
      <c r="E22" s="8">
        <v>14</v>
      </c>
      <c r="F22" s="23"/>
      <c r="G22" s="23">
        <f t="shared" si="0"/>
        <v>0</v>
      </c>
      <c r="H22" s="32"/>
    </row>
    <row r="23" spans="2:8" ht="15.75" x14ac:dyDescent="0.25">
      <c r="B23" s="15">
        <v>5.2</v>
      </c>
      <c r="C23" s="11" t="s">
        <v>31</v>
      </c>
      <c r="D23" s="8"/>
      <c r="E23" s="8"/>
      <c r="F23" s="23"/>
      <c r="G23" s="23"/>
      <c r="H23" s="32"/>
    </row>
    <row r="24" spans="2:8" ht="15.75" x14ac:dyDescent="0.25">
      <c r="B24" s="15" t="s">
        <v>106</v>
      </c>
      <c r="C24" s="5" t="s">
        <v>29</v>
      </c>
      <c r="D24" s="8" t="s">
        <v>14</v>
      </c>
      <c r="E24" s="8">
        <v>10</v>
      </c>
      <c r="F24" s="23"/>
      <c r="G24" s="23">
        <f t="shared" si="0"/>
        <v>0</v>
      </c>
      <c r="H24" s="32"/>
    </row>
    <row r="25" spans="2:8" ht="30" x14ac:dyDescent="0.25">
      <c r="B25" s="15" t="s">
        <v>107</v>
      </c>
      <c r="C25" s="5" t="s">
        <v>26</v>
      </c>
      <c r="D25" s="8" t="s">
        <v>3</v>
      </c>
      <c r="E25" s="8">
        <v>2</v>
      </c>
      <c r="F25" s="23"/>
      <c r="G25" s="23">
        <f t="shared" si="0"/>
        <v>0</v>
      </c>
      <c r="H25" s="32"/>
    </row>
    <row r="26" spans="2:8" ht="30" x14ac:dyDescent="0.25">
      <c r="B26" s="15" t="s">
        <v>108</v>
      </c>
      <c r="C26" s="5" t="s">
        <v>32</v>
      </c>
      <c r="D26" s="8" t="s">
        <v>3</v>
      </c>
      <c r="E26" s="8">
        <v>0.5</v>
      </c>
      <c r="F26" s="23"/>
      <c r="G26" s="23">
        <f t="shared" si="0"/>
        <v>0</v>
      </c>
      <c r="H26" s="32"/>
    </row>
    <row r="27" spans="2:8" ht="30" x14ac:dyDescent="0.25">
      <c r="B27" s="15" t="s">
        <v>109</v>
      </c>
      <c r="C27" s="5" t="s">
        <v>12</v>
      </c>
      <c r="D27" s="8" t="s">
        <v>3</v>
      </c>
      <c r="E27" s="8">
        <v>0.5</v>
      </c>
      <c r="F27" s="23"/>
      <c r="G27" s="23">
        <f t="shared" si="0"/>
        <v>0</v>
      </c>
      <c r="H27" s="32"/>
    </row>
    <row r="28" spans="2:8" ht="15.75" x14ac:dyDescent="0.25">
      <c r="B28" s="16">
        <v>6</v>
      </c>
      <c r="C28" s="17" t="s">
        <v>20</v>
      </c>
      <c r="D28" s="16"/>
      <c r="E28" s="16"/>
      <c r="F28" s="23"/>
      <c r="G28" s="16"/>
      <c r="H28" s="32"/>
    </row>
    <row r="29" spans="2:8" ht="30" x14ac:dyDescent="0.25">
      <c r="B29" s="15">
        <v>6.1</v>
      </c>
      <c r="C29" s="5" t="s">
        <v>27</v>
      </c>
      <c r="D29" s="8" t="s">
        <v>4</v>
      </c>
      <c r="E29" s="8">
        <v>35</v>
      </c>
      <c r="F29" s="23"/>
      <c r="G29" s="23">
        <f t="shared" si="0"/>
        <v>0</v>
      </c>
      <c r="H29" s="32"/>
    </row>
    <row r="30" spans="2:8" ht="30" x14ac:dyDescent="0.25">
      <c r="B30" s="15">
        <v>6.2</v>
      </c>
      <c r="C30" s="5" t="s">
        <v>28</v>
      </c>
      <c r="D30" s="8" t="s">
        <v>4</v>
      </c>
      <c r="E30" s="8">
        <v>35</v>
      </c>
      <c r="F30" s="23"/>
      <c r="G30" s="23">
        <f t="shared" si="0"/>
        <v>0</v>
      </c>
      <c r="H30" s="32"/>
    </row>
    <row r="31" spans="2:8" ht="15.75" x14ac:dyDescent="0.25">
      <c r="B31" s="16">
        <v>7</v>
      </c>
      <c r="C31" s="17" t="s">
        <v>21</v>
      </c>
      <c r="D31" s="16"/>
      <c r="E31" s="16"/>
      <c r="F31" s="23"/>
      <c r="G31" s="16"/>
      <c r="H31" s="32"/>
    </row>
    <row r="32" spans="2:8" ht="30" x14ac:dyDescent="0.25">
      <c r="B32" s="15">
        <v>7.1</v>
      </c>
      <c r="C32" s="5" t="s">
        <v>22</v>
      </c>
      <c r="D32" s="8" t="s">
        <v>4</v>
      </c>
      <c r="E32" s="8">
        <v>35</v>
      </c>
      <c r="F32" s="23"/>
      <c r="G32" s="23">
        <f t="shared" si="0"/>
        <v>0</v>
      </c>
      <c r="H32" s="32"/>
    </row>
    <row r="33" spans="2:11" ht="30" x14ac:dyDescent="0.25">
      <c r="B33" s="15">
        <v>7.2</v>
      </c>
      <c r="C33" s="5" t="s">
        <v>23</v>
      </c>
      <c r="D33" s="8" t="s">
        <v>4</v>
      </c>
      <c r="E33" s="8">
        <v>35</v>
      </c>
      <c r="F33" s="23"/>
      <c r="G33" s="23">
        <f t="shared" si="0"/>
        <v>0</v>
      </c>
      <c r="H33" s="32"/>
    </row>
    <row r="34" spans="2:11" ht="15.75" x14ac:dyDescent="0.25">
      <c r="B34" s="16">
        <v>8</v>
      </c>
      <c r="C34" s="17" t="s">
        <v>66</v>
      </c>
      <c r="D34" s="16"/>
      <c r="E34" s="16"/>
      <c r="F34" s="23"/>
      <c r="G34" s="16"/>
      <c r="H34" s="32"/>
    </row>
    <row r="35" spans="2:11" ht="60" x14ac:dyDescent="0.25">
      <c r="B35" s="14">
        <v>8.1</v>
      </c>
      <c r="C35" s="2" t="s">
        <v>15</v>
      </c>
      <c r="D35" s="3" t="s">
        <v>6</v>
      </c>
      <c r="E35" s="3">
        <v>5</v>
      </c>
      <c r="F35" s="23"/>
      <c r="G35" s="23">
        <f t="shared" si="0"/>
        <v>0</v>
      </c>
      <c r="H35" s="32"/>
    </row>
    <row r="36" spans="2:11" ht="60" x14ac:dyDescent="0.25">
      <c r="B36" s="14">
        <v>8.1999999999999993</v>
      </c>
      <c r="C36" s="19" t="s">
        <v>17</v>
      </c>
      <c r="D36" s="3" t="s">
        <v>18</v>
      </c>
      <c r="E36" s="3">
        <v>1</v>
      </c>
      <c r="F36" s="23"/>
      <c r="G36" s="23">
        <f t="shared" si="0"/>
        <v>0</v>
      </c>
      <c r="H36" s="32"/>
    </row>
    <row r="37" spans="2:11" ht="45" x14ac:dyDescent="0.25">
      <c r="B37" s="14">
        <v>8.3000000000000007</v>
      </c>
      <c r="C37" s="2" t="s">
        <v>16</v>
      </c>
      <c r="D37" s="3" t="s">
        <v>6</v>
      </c>
      <c r="E37" s="3">
        <v>5</v>
      </c>
      <c r="F37" s="23"/>
      <c r="G37" s="23">
        <f t="shared" si="0"/>
        <v>0</v>
      </c>
      <c r="H37" s="32"/>
    </row>
    <row r="38" spans="2:11" ht="15.75" x14ac:dyDescent="0.25">
      <c r="B38" s="16">
        <v>9</v>
      </c>
      <c r="C38" s="17" t="s">
        <v>40</v>
      </c>
      <c r="D38" s="16"/>
      <c r="E38" s="16"/>
      <c r="F38" s="23"/>
      <c r="G38" s="16"/>
      <c r="H38" s="32"/>
    </row>
    <row r="39" spans="2:11" ht="15.75" x14ac:dyDescent="0.25">
      <c r="B39" s="20"/>
      <c r="C39" s="21" t="s">
        <v>33</v>
      </c>
      <c r="D39" s="22"/>
      <c r="E39" s="22"/>
      <c r="F39" s="23"/>
      <c r="G39" s="23"/>
      <c r="H39" s="32"/>
    </row>
    <row r="40" spans="2:11" ht="78.75" x14ac:dyDescent="0.25">
      <c r="B40" s="24">
        <v>9.1</v>
      </c>
      <c r="C40" s="25" t="s">
        <v>46</v>
      </c>
      <c r="D40" s="22" t="s">
        <v>6</v>
      </c>
      <c r="E40" s="22">
        <v>1</v>
      </c>
      <c r="F40" s="23"/>
      <c r="G40" s="23">
        <f t="shared" si="0"/>
        <v>0</v>
      </c>
      <c r="H40" s="32"/>
    </row>
    <row r="41" spans="2:11" ht="110.25" x14ac:dyDescent="0.25">
      <c r="B41" s="24">
        <v>9.1999999999999993</v>
      </c>
      <c r="C41" s="25" t="s">
        <v>47</v>
      </c>
      <c r="D41" s="22" t="s">
        <v>34</v>
      </c>
      <c r="E41" s="22">
        <v>1</v>
      </c>
      <c r="F41" s="23"/>
      <c r="G41" s="23">
        <f t="shared" si="0"/>
        <v>0</v>
      </c>
      <c r="H41" s="32"/>
    </row>
    <row r="42" spans="2:11" ht="31.5" x14ac:dyDescent="0.25">
      <c r="B42" s="24">
        <v>9.3000000000000007</v>
      </c>
      <c r="C42" s="25" t="s">
        <v>72</v>
      </c>
      <c r="D42" s="22" t="s">
        <v>6</v>
      </c>
      <c r="E42" s="22">
        <v>1</v>
      </c>
      <c r="F42" s="23"/>
      <c r="G42" s="23">
        <f t="shared" si="0"/>
        <v>0</v>
      </c>
      <c r="H42" s="32"/>
    </row>
    <row r="43" spans="2:11" ht="15.75" x14ac:dyDescent="0.25">
      <c r="B43" s="16">
        <v>10</v>
      </c>
      <c r="C43" s="17" t="s">
        <v>35</v>
      </c>
      <c r="D43" s="16"/>
      <c r="E43" s="16"/>
      <c r="F43" s="23"/>
      <c r="G43" s="16"/>
      <c r="H43" s="32"/>
    </row>
    <row r="44" spans="2:11" ht="63" x14ac:dyDescent="0.25">
      <c r="B44" s="24">
        <v>10.1</v>
      </c>
      <c r="C44" s="25" t="s">
        <v>43</v>
      </c>
      <c r="D44" s="22" t="s">
        <v>36</v>
      </c>
      <c r="E44" s="22">
        <v>100</v>
      </c>
      <c r="F44" s="23"/>
      <c r="G44" s="23">
        <f t="shared" si="0"/>
        <v>0</v>
      </c>
      <c r="H44" s="32"/>
    </row>
    <row r="45" spans="2:11" ht="63" x14ac:dyDescent="0.25">
      <c r="B45" s="24">
        <v>10.199999999999999</v>
      </c>
      <c r="C45" s="25" t="s">
        <v>44</v>
      </c>
      <c r="D45" s="22" t="s">
        <v>36</v>
      </c>
      <c r="E45" s="22">
        <v>20</v>
      </c>
      <c r="F45" s="23"/>
      <c r="G45" s="23">
        <f t="shared" si="0"/>
        <v>0</v>
      </c>
      <c r="H45" s="32"/>
    </row>
    <row r="46" spans="2:11" ht="94.5" x14ac:dyDescent="0.25">
      <c r="B46" s="24">
        <v>10.3</v>
      </c>
      <c r="C46" s="25" t="s">
        <v>45</v>
      </c>
      <c r="D46" s="22" t="s">
        <v>36</v>
      </c>
      <c r="E46" s="22">
        <v>50</v>
      </c>
      <c r="F46" s="23"/>
      <c r="G46" s="23">
        <f t="shared" si="0"/>
        <v>0</v>
      </c>
      <c r="H46" s="32"/>
    </row>
    <row r="47" spans="2:11" ht="47.25" x14ac:dyDescent="0.25">
      <c r="B47" s="24">
        <v>10.4</v>
      </c>
      <c r="C47" s="25" t="s">
        <v>48</v>
      </c>
      <c r="D47" s="22" t="s">
        <v>34</v>
      </c>
      <c r="E47" s="22">
        <v>1</v>
      </c>
      <c r="F47" s="23"/>
      <c r="G47" s="23">
        <f t="shared" si="0"/>
        <v>0</v>
      </c>
      <c r="H47" s="32"/>
      <c r="J47" s="4"/>
      <c r="K47" s="4"/>
    </row>
    <row r="48" spans="2:11" ht="31.5" x14ac:dyDescent="0.25">
      <c r="B48" s="24">
        <v>10.5</v>
      </c>
      <c r="C48" s="25" t="s">
        <v>41</v>
      </c>
      <c r="D48" s="22" t="s">
        <v>37</v>
      </c>
      <c r="E48" s="22">
        <v>1</v>
      </c>
      <c r="F48" s="23"/>
      <c r="G48" s="23">
        <f t="shared" si="0"/>
        <v>0</v>
      </c>
      <c r="H48" s="32"/>
      <c r="J48" s="4"/>
      <c r="K48" s="28"/>
    </row>
    <row r="49" spans="2:11" ht="31.5" x14ac:dyDescent="0.25">
      <c r="B49" s="24">
        <v>10.6</v>
      </c>
      <c r="C49" s="25" t="s">
        <v>42</v>
      </c>
      <c r="D49" s="22" t="s">
        <v>37</v>
      </c>
      <c r="E49" s="22">
        <v>1</v>
      </c>
      <c r="F49" s="23"/>
      <c r="G49" s="23">
        <f t="shared" si="0"/>
        <v>0</v>
      </c>
      <c r="H49" s="32"/>
      <c r="J49" s="4"/>
      <c r="K49" s="28"/>
    </row>
    <row r="50" spans="2:11" ht="15.75" x14ac:dyDescent="0.25">
      <c r="B50" s="16">
        <v>11</v>
      </c>
      <c r="C50" s="17" t="s">
        <v>38</v>
      </c>
      <c r="D50" s="16"/>
      <c r="E50" s="16"/>
      <c r="F50" s="23"/>
      <c r="G50" s="16"/>
      <c r="H50" s="32"/>
    </row>
    <row r="51" spans="2:11" ht="110.25" x14ac:dyDescent="0.25">
      <c r="B51" s="24">
        <v>11.1</v>
      </c>
      <c r="C51" s="25" t="s">
        <v>49</v>
      </c>
      <c r="D51" s="22" t="s">
        <v>39</v>
      </c>
      <c r="E51" s="22">
        <v>1</v>
      </c>
      <c r="F51" s="23"/>
      <c r="G51" s="23">
        <f t="shared" si="0"/>
        <v>0</v>
      </c>
      <c r="H51" s="32"/>
    </row>
    <row r="52" spans="2:11" ht="16.5" thickBot="1" x14ac:dyDescent="0.3">
      <c r="B52" s="36"/>
      <c r="C52" s="37" t="s">
        <v>112</v>
      </c>
      <c r="D52" s="37"/>
      <c r="E52" s="37"/>
      <c r="F52" s="38"/>
      <c r="G52" s="39">
        <f>SUM(G10:G51)</f>
        <v>0</v>
      </c>
    </row>
    <row r="53" spans="2:11" ht="16.5" thickBot="1" x14ac:dyDescent="0.3">
      <c r="B53" s="36"/>
      <c r="C53" s="37" t="s">
        <v>59</v>
      </c>
      <c r="D53" s="37"/>
      <c r="E53" s="37"/>
      <c r="F53" s="38"/>
      <c r="G53" s="39">
        <f>G52/454.0922</f>
        <v>0</v>
      </c>
    </row>
    <row r="56" spans="2:11" x14ac:dyDescent="0.25">
      <c r="G56" s="44"/>
      <c r="H56" s="44"/>
    </row>
  </sheetData>
  <mergeCells count="12">
    <mergeCell ref="J8:K8"/>
    <mergeCell ref="J9:K9"/>
    <mergeCell ref="K10:L10"/>
    <mergeCell ref="B1:G1"/>
    <mergeCell ref="B2:G2"/>
    <mergeCell ref="B3:G3"/>
    <mergeCell ref="C4:G4"/>
    <mergeCell ref="C5:G5"/>
    <mergeCell ref="B8:B9"/>
    <mergeCell ref="C8:C9"/>
    <mergeCell ref="D8:D9"/>
    <mergeCell ref="E8:E9"/>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K46"/>
  <sheetViews>
    <sheetView topLeftCell="A70" zoomScale="90" zoomScaleNormal="90" workbookViewId="0">
      <selection activeCell="G11" sqref="G11"/>
    </sheetView>
  </sheetViews>
  <sheetFormatPr defaultRowHeight="15" x14ac:dyDescent="0.25"/>
  <cols>
    <col min="3" max="3" width="56" customWidth="1"/>
    <col min="5" max="5" width="10.28515625" bestFit="1" customWidth="1"/>
    <col min="6" max="6" width="13.85546875" customWidth="1"/>
    <col min="7" max="7" width="15.85546875" customWidth="1"/>
    <col min="8" max="8" width="10.140625" bestFit="1" customWidth="1"/>
  </cols>
  <sheetData>
    <row r="1" spans="2:11" ht="16.899999999999999" customHeight="1" x14ac:dyDescent="0.25">
      <c r="B1" s="54" t="s">
        <v>50</v>
      </c>
      <c r="C1" s="54"/>
      <c r="D1" s="54"/>
      <c r="E1" s="54"/>
      <c r="F1" s="54"/>
      <c r="G1" s="54"/>
    </row>
    <row r="2" spans="2:11" ht="18.75" x14ac:dyDescent="0.25">
      <c r="B2" s="55" t="s">
        <v>51</v>
      </c>
      <c r="C2" s="55"/>
      <c r="D2" s="55"/>
      <c r="E2" s="55"/>
      <c r="F2" s="55"/>
      <c r="G2" s="55"/>
    </row>
    <row r="3" spans="2:11" ht="18" x14ac:dyDescent="0.25">
      <c r="B3" s="56" t="s">
        <v>52</v>
      </c>
      <c r="C3" s="56"/>
      <c r="D3" s="56"/>
      <c r="E3" s="56"/>
      <c r="F3" s="56"/>
      <c r="G3" s="56"/>
    </row>
    <row r="4" spans="2:11" ht="15.75" x14ac:dyDescent="0.25">
      <c r="B4" s="26"/>
      <c r="C4" s="57" t="s">
        <v>60</v>
      </c>
      <c r="D4" s="57"/>
      <c r="E4" s="57"/>
      <c r="F4" s="57"/>
      <c r="G4" s="57"/>
    </row>
    <row r="5" spans="2:11" ht="15.75" x14ac:dyDescent="0.25">
      <c r="B5" s="26"/>
      <c r="C5" s="57" t="s">
        <v>67</v>
      </c>
      <c r="D5" s="57"/>
      <c r="E5" s="57"/>
      <c r="F5" s="57"/>
      <c r="G5" s="57"/>
    </row>
    <row r="6" spans="2:11" ht="15.75" x14ac:dyDescent="0.25">
      <c r="B6" s="26"/>
      <c r="C6" s="27" t="s">
        <v>68</v>
      </c>
      <c r="D6" s="27"/>
      <c r="E6" s="27"/>
      <c r="F6" s="27"/>
      <c r="G6" s="27"/>
    </row>
    <row r="7" spans="2:11" ht="15.75" thickBot="1" x14ac:dyDescent="0.3"/>
    <row r="8" spans="2:11" ht="16.5" thickBot="1" x14ac:dyDescent="0.3">
      <c r="B8" s="58" t="s">
        <v>55</v>
      </c>
      <c r="C8" s="60" t="s">
        <v>0</v>
      </c>
      <c r="D8" s="58" t="s">
        <v>1</v>
      </c>
      <c r="E8" s="58" t="s">
        <v>56</v>
      </c>
      <c r="F8" s="34" t="s">
        <v>57</v>
      </c>
      <c r="G8" s="34" t="s">
        <v>58</v>
      </c>
      <c r="I8" s="52"/>
      <c r="J8" s="52"/>
    </row>
    <row r="9" spans="2:11" ht="15.75" x14ac:dyDescent="0.25">
      <c r="B9" s="59"/>
      <c r="C9" s="61"/>
      <c r="D9" s="59"/>
      <c r="E9" s="59"/>
      <c r="F9" s="35"/>
      <c r="G9" s="33"/>
      <c r="I9" s="52"/>
      <c r="J9" s="52"/>
    </row>
    <row r="10" spans="2:11" ht="15.75" x14ac:dyDescent="0.25">
      <c r="B10" s="29">
        <v>1</v>
      </c>
      <c r="C10" s="30" t="s">
        <v>5</v>
      </c>
      <c r="D10" s="29"/>
      <c r="E10" s="29"/>
      <c r="F10" s="31"/>
      <c r="G10" s="31"/>
      <c r="I10" s="6"/>
      <c r="J10" s="6"/>
    </row>
    <row r="11" spans="2:11" ht="27" customHeight="1" x14ac:dyDescent="0.25">
      <c r="B11" s="15">
        <v>1.1000000000000001</v>
      </c>
      <c r="C11" s="13" t="s">
        <v>61</v>
      </c>
      <c r="D11" s="3" t="s">
        <v>7</v>
      </c>
      <c r="E11" s="3">
        <v>1</v>
      </c>
      <c r="F11" s="23"/>
      <c r="G11" s="23">
        <f>F11*E11</f>
        <v>0</v>
      </c>
      <c r="J11" s="53"/>
      <c r="K11" s="53"/>
    </row>
    <row r="12" spans="2:11" ht="15.75" x14ac:dyDescent="0.25">
      <c r="B12" s="29">
        <v>2</v>
      </c>
      <c r="C12" s="30" t="s">
        <v>2</v>
      </c>
      <c r="D12" s="29"/>
      <c r="E12" s="29"/>
      <c r="F12" s="23"/>
      <c r="G12" s="31"/>
      <c r="J12" s="7"/>
      <c r="K12" s="7"/>
    </row>
    <row r="13" spans="2:11" ht="15.75" x14ac:dyDescent="0.25">
      <c r="B13" s="15">
        <v>2.1</v>
      </c>
      <c r="C13" s="13" t="s">
        <v>64</v>
      </c>
      <c r="D13" s="40" t="s">
        <v>7</v>
      </c>
      <c r="E13" s="40">
        <v>1</v>
      </c>
      <c r="F13" s="23"/>
      <c r="G13" s="23">
        <f t="shared" ref="G13:G44" si="0">F13*E13</f>
        <v>0</v>
      </c>
      <c r="J13" s="7"/>
      <c r="K13" s="7"/>
    </row>
    <row r="14" spans="2:11" ht="15.75" x14ac:dyDescent="0.25">
      <c r="B14" s="15">
        <v>2.2000000000000002</v>
      </c>
      <c r="C14" s="13" t="s">
        <v>11</v>
      </c>
      <c r="D14" s="40" t="s">
        <v>6</v>
      </c>
      <c r="E14" s="40">
        <v>3</v>
      </c>
      <c r="F14" s="23"/>
      <c r="G14" s="23">
        <f t="shared" si="0"/>
        <v>0</v>
      </c>
      <c r="J14" s="7"/>
      <c r="K14" s="7"/>
    </row>
    <row r="15" spans="2:11" s="9" customFormat="1" ht="30" x14ac:dyDescent="0.25">
      <c r="B15" s="15">
        <v>2.2999999999999998</v>
      </c>
      <c r="C15" s="13" t="s">
        <v>62</v>
      </c>
      <c r="D15" s="41" t="s">
        <v>6</v>
      </c>
      <c r="E15" s="41">
        <v>6</v>
      </c>
      <c r="F15" s="23"/>
      <c r="G15" s="23">
        <f t="shared" si="0"/>
        <v>0</v>
      </c>
    </row>
    <row r="16" spans="2:11" s="9" customFormat="1" ht="30" x14ac:dyDescent="0.25">
      <c r="B16" s="15">
        <v>2.4</v>
      </c>
      <c r="C16" s="5" t="s">
        <v>63</v>
      </c>
      <c r="D16" s="8" t="s">
        <v>3</v>
      </c>
      <c r="E16" s="8">
        <v>1.35</v>
      </c>
      <c r="F16" s="23"/>
      <c r="G16" s="23">
        <f t="shared" si="0"/>
        <v>0</v>
      </c>
    </row>
    <row r="17" spans="2:7" s="9" customFormat="1" ht="15.75" x14ac:dyDescent="0.25">
      <c r="B17" s="16">
        <v>3</v>
      </c>
      <c r="C17" s="17" t="s">
        <v>85</v>
      </c>
      <c r="D17" s="16"/>
      <c r="E17" s="16"/>
      <c r="F17" s="23"/>
      <c r="G17" s="16"/>
    </row>
    <row r="18" spans="2:7" s="9" customFormat="1" ht="30" x14ac:dyDescent="0.25">
      <c r="B18" s="15">
        <v>3.1</v>
      </c>
      <c r="C18" s="5" t="s">
        <v>86</v>
      </c>
      <c r="D18" s="8" t="s">
        <v>7</v>
      </c>
      <c r="E18" s="8">
        <v>1</v>
      </c>
      <c r="F18" s="23"/>
      <c r="G18" s="23">
        <f t="shared" ref="G18" si="1">F18*E18</f>
        <v>0</v>
      </c>
    </row>
    <row r="19" spans="2:7" ht="15.75" x14ac:dyDescent="0.25">
      <c r="B19" s="16">
        <v>4</v>
      </c>
      <c r="C19" s="17" t="s">
        <v>65</v>
      </c>
      <c r="D19" s="16"/>
      <c r="E19" s="16"/>
      <c r="F19" s="23"/>
      <c r="G19" s="16"/>
    </row>
    <row r="20" spans="2:7" ht="26.25" customHeight="1" x14ac:dyDescent="0.25">
      <c r="B20" s="3">
        <v>4.0999999999999996</v>
      </c>
      <c r="C20" s="12" t="s">
        <v>10</v>
      </c>
      <c r="D20" s="3" t="s">
        <v>9</v>
      </c>
      <c r="E20" s="3">
        <v>9</v>
      </c>
      <c r="F20" s="23"/>
      <c r="G20" s="23">
        <f t="shared" si="0"/>
        <v>0</v>
      </c>
    </row>
    <row r="21" spans="2:7" ht="26.25" customHeight="1" x14ac:dyDescent="0.25">
      <c r="B21" s="3">
        <v>4.2</v>
      </c>
      <c r="C21" s="12" t="s">
        <v>8</v>
      </c>
      <c r="D21" s="3" t="s">
        <v>4</v>
      </c>
      <c r="E21" s="3">
        <v>40</v>
      </c>
      <c r="F21" s="23"/>
      <c r="G21" s="23">
        <f t="shared" si="0"/>
        <v>0</v>
      </c>
    </row>
    <row r="22" spans="2:7" ht="15.75" x14ac:dyDescent="0.25">
      <c r="B22" s="16">
        <v>5</v>
      </c>
      <c r="C22" s="17" t="s">
        <v>20</v>
      </c>
      <c r="D22" s="16"/>
      <c r="E22" s="16"/>
      <c r="F22" s="23"/>
      <c r="G22" s="16"/>
    </row>
    <row r="23" spans="2:7" ht="30" x14ac:dyDescent="0.25">
      <c r="B23" s="15">
        <v>5.0999999999999996</v>
      </c>
      <c r="C23" s="5" t="s">
        <v>27</v>
      </c>
      <c r="D23" s="8" t="s">
        <v>4</v>
      </c>
      <c r="E23" s="8">
        <v>20</v>
      </c>
      <c r="F23" s="23"/>
      <c r="G23" s="23">
        <f t="shared" si="0"/>
        <v>0</v>
      </c>
    </row>
    <row r="24" spans="2:7" ht="30" x14ac:dyDescent="0.25">
      <c r="B24" s="15">
        <v>5.2</v>
      </c>
      <c r="C24" s="5" t="s">
        <v>28</v>
      </c>
      <c r="D24" s="8" t="s">
        <v>4</v>
      </c>
      <c r="E24" s="8">
        <v>40</v>
      </c>
      <c r="F24" s="23"/>
      <c r="G24" s="23">
        <f t="shared" si="0"/>
        <v>0</v>
      </c>
    </row>
    <row r="25" spans="2:7" ht="15.75" x14ac:dyDescent="0.25">
      <c r="B25" s="16">
        <v>6</v>
      </c>
      <c r="C25" s="17" t="s">
        <v>21</v>
      </c>
      <c r="D25" s="16"/>
      <c r="E25" s="16"/>
      <c r="F25" s="23"/>
      <c r="G25" s="16"/>
    </row>
    <row r="26" spans="2:7" ht="30" x14ac:dyDescent="0.25">
      <c r="B26" s="15">
        <v>6.1</v>
      </c>
      <c r="C26" s="5" t="s">
        <v>22</v>
      </c>
      <c r="D26" s="8" t="s">
        <v>4</v>
      </c>
      <c r="E26" s="8">
        <v>35</v>
      </c>
      <c r="F26" s="23"/>
      <c r="G26" s="23">
        <f t="shared" si="0"/>
        <v>0</v>
      </c>
    </row>
    <row r="27" spans="2:7" ht="30" x14ac:dyDescent="0.25">
      <c r="B27" s="15">
        <v>6.2</v>
      </c>
      <c r="C27" s="5" t="s">
        <v>23</v>
      </c>
      <c r="D27" s="8" t="s">
        <v>4</v>
      </c>
      <c r="E27" s="8">
        <v>40</v>
      </c>
      <c r="F27" s="23"/>
      <c r="G27" s="23">
        <f t="shared" si="0"/>
        <v>0</v>
      </c>
    </row>
    <row r="28" spans="2:7" ht="15.75" x14ac:dyDescent="0.25">
      <c r="B28" s="16">
        <v>7</v>
      </c>
      <c r="C28" s="17" t="s">
        <v>66</v>
      </c>
      <c r="D28" s="16"/>
      <c r="E28" s="16"/>
      <c r="F28" s="23"/>
      <c r="G28" s="16"/>
    </row>
    <row r="29" spans="2:7" ht="30" x14ac:dyDescent="0.25">
      <c r="B29" s="14">
        <v>7.1</v>
      </c>
      <c r="C29" s="2" t="s">
        <v>69</v>
      </c>
      <c r="D29" s="3" t="s">
        <v>6</v>
      </c>
      <c r="E29" s="3">
        <v>6</v>
      </c>
      <c r="F29" s="23"/>
      <c r="G29" s="23">
        <f t="shared" si="0"/>
        <v>0</v>
      </c>
    </row>
    <row r="30" spans="2:7" ht="60" x14ac:dyDescent="0.25">
      <c r="B30" s="14">
        <v>7.2</v>
      </c>
      <c r="C30" s="2" t="s">
        <v>70</v>
      </c>
      <c r="D30" s="3" t="s">
        <v>6</v>
      </c>
      <c r="E30" s="3">
        <v>6</v>
      </c>
      <c r="F30" s="23"/>
      <c r="G30" s="23">
        <f t="shared" si="0"/>
        <v>0</v>
      </c>
    </row>
    <row r="31" spans="2:7" ht="15.75" x14ac:dyDescent="0.25">
      <c r="B31" s="16">
        <v>8</v>
      </c>
      <c r="C31" s="17" t="s">
        <v>40</v>
      </c>
      <c r="D31" s="16"/>
      <c r="E31" s="16"/>
      <c r="F31" s="23"/>
      <c r="G31" s="16"/>
    </row>
    <row r="32" spans="2:7" ht="15.75" x14ac:dyDescent="0.25">
      <c r="B32" s="20"/>
      <c r="C32" s="21" t="s">
        <v>33</v>
      </c>
      <c r="D32" s="22"/>
      <c r="E32" s="22"/>
      <c r="F32" s="23"/>
      <c r="G32" s="23">
        <f t="shared" si="0"/>
        <v>0</v>
      </c>
    </row>
    <row r="33" spans="2:10" ht="78.75" x14ac:dyDescent="0.25">
      <c r="B33" s="24">
        <v>8.1</v>
      </c>
      <c r="C33" s="25" t="s">
        <v>46</v>
      </c>
      <c r="D33" s="22" t="s">
        <v>6</v>
      </c>
      <c r="E33" s="22">
        <v>1</v>
      </c>
      <c r="F33" s="23"/>
      <c r="G33" s="23">
        <f t="shared" si="0"/>
        <v>0</v>
      </c>
    </row>
    <row r="34" spans="2:10" ht="110.25" x14ac:dyDescent="0.25">
      <c r="B34" s="24">
        <v>8.1999999999999993</v>
      </c>
      <c r="C34" s="25" t="s">
        <v>47</v>
      </c>
      <c r="D34" s="22" t="s">
        <v>34</v>
      </c>
      <c r="E34" s="22">
        <v>1</v>
      </c>
      <c r="F34" s="23"/>
      <c r="G34" s="23">
        <f t="shared" si="0"/>
        <v>0</v>
      </c>
    </row>
    <row r="35" spans="2:10" ht="31.5" x14ac:dyDescent="0.25">
      <c r="B35" s="24">
        <v>8.3000000000000007</v>
      </c>
      <c r="C35" s="25" t="s">
        <v>72</v>
      </c>
      <c r="D35" s="22" t="s">
        <v>6</v>
      </c>
      <c r="E35" s="22">
        <v>1</v>
      </c>
      <c r="F35" s="23"/>
      <c r="G35" s="23">
        <f t="shared" si="0"/>
        <v>0</v>
      </c>
    </row>
    <row r="36" spans="2:10" ht="15.75" x14ac:dyDescent="0.25">
      <c r="B36" s="16">
        <v>9</v>
      </c>
      <c r="C36" s="17" t="s">
        <v>35</v>
      </c>
      <c r="D36" s="16"/>
      <c r="E36" s="16"/>
      <c r="F36" s="23"/>
      <c r="G36" s="16"/>
    </row>
    <row r="37" spans="2:10" ht="63" x14ac:dyDescent="0.25">
      <c r="B37" s="24">
        <v>9.1</v>
      </c>
      <c r="C37" s="25" t="s">
        <v>43</v>
      </c>
      <c r="D37" s="22" t="s">
        <v>36</v>
      </c>
      <c r="E37" s="22">
        <v>50</v>
      </c>
      <c r="F37" s="23"/>
      <c r="G37" s="23">
        <f t="shared" si="0"/>
        <v>0</v>
      </c>
    </row>
    <row r="38" spans="2:10" ht="63" x14ac:dyDescent="0.25">
      <c r="B38" s="24">
        <v>9.1999999999999993</v>
      </c>
      <c r="C38" s="25" t="s">
        <v>44</v>
      </c>
      <c r="D38" s="22" t="s">
        <v>36</v>
      </c>
      <c r="E38" s="22">
        <v>75</v>
      </c>
      <c r="F38" s="23"/>
      <c r="G38" s="23">
        <f t="shared" si="0"/>
        <v>0</v>
      </c>
    </row>
    <row r="39" spans="2:10" ht="94.5" x14ac:dyDescent="0.25">
      <c r="B39" s="24">
        <v>9.3000000000000007</v>
      </c>
      <c r="C39" s="25" t="s">
        <v>71</v>
      </c>
      <c r="D39" s="22" t="s">
        <v>36</v>
      </c>
      <c r="E39" s="22">
        <v>75</v>
      </c>
      <c r="F39" s="23"/>
      <c r="G39" s="23">
        <f t="shared" si="0"/>
        <v>0</v>
      </c>
    </row>
    <row r="40" spans="2:10" ht="47.25" x14ac:dyDescent="0.25">
      <c r="B40" s="24">
        <v>9.4</v>
      </c>
      <c r="C40" s="25" t="s">
        <v>48</v>
      </c>
      <c r="D40" s="22" t="s">
        <v>34</v>
      </c>
      <c r="E40" s="22">
        <v>1</v>
      </c>
      <c r="F40" s="23"/>
      <c r="G40" s="23">
        <f t="shared" si="0"/>
        <v>0</v>
      </c>
      <c r="I40" s="4"/>
      <c r="J40" s="4"/>
    </row>
    <row r="41" spans="2:10" ht="31.5" x14ac:dyDescent="0.25">
      <c r="B41" s="24">
        <v>9.5</v>
      </c>
      <c r="C41" s="25" t="s">
        <v>41</v>
      </c>
      <c r="D41" s="22" t="s">
        <v>37</v>
      </c>
      <c r="E41" s="22">
        <v>1</v>
      </c>
      <c r="F41" s="23"/>
      <c r="G41" s="23">
        <f t="shared" si="0"/>
        <v>0</v>
      </c>
      <c r="I41" s="4"/>
      <c r="J41" s="28"/>
    </row>
    <row r="42" spans="2:10" ht="31.5" x14ac:dyDescent="0.25">
      <c r="B42" s="24">
        <v>9.6</v>
      </c>
      <c r="C42" s="25" t="s">
        <v>42</v>
      </c>
      <c r="D42" s="22" t="s">
        <v>37</v>
      </c>
      <c r="E42" s="22">
        <v>1</v>
      </c>
      <c r="F42" s="23"/>
      <c r="G42" s="23">
        <f t="shared" si="0"/>
        <v>0</v>
      </c>
      <c r="I42" s="4"/>
      <c r="J42" s="28"/>
    </row>
    <row r="43" spans="2:10" ht="15.75" x14ac:dyDescent="0.25">
      <c r="B43" s="16">
        <v>10</v>
      </c>
      <c r="C43" s="17" t="s">
        <v>38</v>
      </c>
      <c r="D43" s="16"/>
      <c r="E43" s="16"/>
      <c r="F43" s="23"/>
      <c r="G43" s="16"/>
    </row>
    <row r="44" spans="2:10" ht="110.25" x14ac:dyDescent="0.25">
      <c r="B44" s="24">
        <v>10.1</v>
      </c>
      <c r="C44" s="25" t="s">
        <v>49</v>
      </c>
      <c r="D44" s="22" t="s">
        <v>39</v>
      </c>
      <c r="E44" s="22">
        <v>1</v>
      </c>
      <c r="F44" s="23"/>
      <c r="G44" s="23">
        <f t="shared" si="0"/>
        <v>0</v>
      </c>
    </row>
    <row r="45" spans="2:10" ht="16.5" thickBot="1" x14ac:dyDescent="0.3">
      <c r="B45" s="36"/>
      <c r="C45" s="37" t="s">
        <v>111</v>
      </c>
      <c r="D45" s="37"/>
      <c r="E45" s="37"/>
      <c r="F45" s="38"/>
      <c r="G45" s="39">
        <f>SUM(G11:G44)</f>
        <v>0</v>
      </c>
    </row>
    <row r="46" spans="2:10" ht="16.5" thickBot="1" x14ac:dyDescent="0.3">
      <c r="B46" s="36"/>
      <c r="C46" s="37" t="s">
        <v>59</v>
      </c>
      <c r="D46" s="37"/>
      <c r="E46" s="37"/>
      <c r="F46" s="38"/>
      <c r="G46" s="39">
        <f>G45/454.0922</f>
        <v>0</v>
      </c>
    </row>
  </sheetData>
  <mergeCells count="12">
    <mergeCell ref="I8:J8"/>
    <mergeCell ref="I9:J9"/>
    <mergeCell ref="J11:K11"/>
    <mergeCell ref="B1:G1"/>
    <mergeCell ref="B2:G2"/>
    <mergeCell ref="B3:G3"/>
    <mergeCell ref="C4:G4"/>
    <mergeCell ref="C5:G5"/>
    <mergeCell ref="B8:B9"/>
    <mergeCell ref="C8:C9"/>
    <mergeCell ref="D8:D9"/>
    <mergeCell ref="E8:E9"/>
  </mergeCells>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B1:L47"/>
  <sheetViews>
    <sheetView topLeftCell="F37" zoomScaleNormal="100" workbookViewId="0">
      <selection activeCell="F9" sqref="F9"/>
    </sheetView>
  </sheetViews>
  <sheetFormatPr defaultRowHeight="15" x14ac:dyDescent="0.25"/>
  <cols>
    <col min="3" max="3" width="56" customWidth="1"/>
    <col min="5" max="5" width="10.28515625" bestFit="1" customWidth="1"/>
    <col min="6" max="6" width="13.85546875" customWidth="1"/>
    <col min="7" max="7" width="15.85546875" customWidth="1"/>
    <col min="8" max="8" width="11.5703125" bestFit="1" customWidth="1"/>
    <col min="9" max="9" width="10.140625" bestFit="1" customWidth="1"/>
  </cols>
  <sheetData>
    <row r="1" spans="2:12" ht="16.899999999999999" customHeight="1" x14ac:dyDescent="0.25">
      <c r="B1" s="54" t="s">
        <v>50</v>
      </c>
      <c r="C1" s="54"/>
      <c r="D1" s="54"/>
      <c r="E1" s="54"/>
      <c r="F1" s="54"/>
      <c r="G1" s="54"/>
    </row>
    <row r="2" spans="2:12" ht="18.75" x14ac:dyDescent="0.25">
      <c r="B2" s="55" t="s">
        <v>51</v>
      </c>
      <c r="C2" s="55"/>
      <c r="D2" s="55"/>
      <c r="E2" s="55"/>
      <c r="F2" s="55"/>
      <c r="G2" s="55"/>
    </row>
    <row r="3" spans="2:12" ht="18" x14ac:dyDescent="0.25">
      <c r="B3" s="56" t="s">
        <v>52</v>
      </c>
      <c r="C3" s="56"/>
      <c r="D3" s="56"/>
      <c r="E3" s="56"/>
      <c r="F3" s="56"/>
      <c r="G3" s="56"/>
    </row>
    <row r="4" spans="2:12" ht="15.75" x14ac:dyDescent="0.25">
      <c r="B4" s="26"/>
      <c r="C4" s="57" t="s">
        <v>74</v>
      </c>
      <c r="D4" s="57"/>
      <c r="E4" s="57"/>
      <c r="F4" s="57"/>
      <c r="G4" s="57"/>
    </row>
    <row r="5" spans="2:12" ht="15.75" x14ac:dyDescent="0.25">
      <c r="B5" s="26"/>
      <c r="C5" s="57" t="s">
        <v>73</v>
      </c>
      <c r="D5" s="57"/>
      <c r="E5" s="57"/>
      <c r="F5" s="57"/>
      <c r="G5" s="57"/>
    </row>
    <row r="6" spans="2:12" ht="15.75" x14ac:dyDescent="0.25">
      <c r="B6" s="26"/>
      <c r="C6" s="27" t="s">
        <v>75</v>
      </c>
      <c r="D6" s="27"/>
      <c r="E6" s="27"/>
      <c r="F6" s="27"/>
      <c r="G6" s="27"/>
    </row>
    <row r="7" spans="2:12" ht="15.75" thickBot="1" x14ac:dyDescent="0.3"/>
    <row r="8" spans="2:12" ht="16.5" thickBot="1" x14ac:dyDescent="0.3">
      <c r="B8" s="58" t="s">
        <v>55</v>
      </c>
      <c r="C8" s="60" t="s">
        <v>0</v>
      </c>
      <c r="D8" s="58" t="s">
        <v>1</v>
      </c>
      <c r="E8" s="58" t="s">
        <v>56</v>
      </c>
      <c r="F8" s="34" t="s">
        <v>57</v>
      </c>
      <c r="G8" s="34" t="s">
        <v>58</v>
      </c>
      <c r="J8" s="52"/>
      <c r="K8" s="52"/>
    </row>
    <row r="9" spans="2:12" ht="15.75" x14ac:dyDescent="0.25">
      <c r="B9" s="59"/>
      <c r="C9" s="61"/>
      <c r="D9" s="59"/>
      <c r="E9" s="59"/>
      <c r="F9" s="35"/>
      <c r="G9" s="33"/>
      <c r="J9" s="52"/>
      <c r="K9" s="52"/>
    </row>
    <row r="10" spans="2:12" ht="15.75" x14ac:dyDescent="0.25">
      <c r="B10" s="29">
        <v>1</v>
      </c>
      <c r="C10" s="30" t="s">
        <v>89</v>
      </c>
      <c r="D10" s="29"/>
      <c r="E10" s="29"/>
      <c r="F10" s="31"/>
      <c r="G10" s="31"/>
      <c r="J10" s="6"/>
      <c r="K10" s="6"/>
    </row>
    <row r="11" spans="2:12" ht="27" customHeight="1" x14ac:dyDescent="0.25">
      <c r="B11" s="15">
        <v>1.1000000000000001</v>
      </c>
      <c r="C11" s="13" t="s">
        <v>90</v>
      </c>
      <c r="D11" s="3" t="s">
        <v>36</v>
      </c>
      <c r="E11" s="3">
        <v>35</v>
      </c>
      <c r="F11" s="23"/>
      <c r="G11" s="23">
        <f>F11*E11</f>
        <v>0</v>
      </c>
      <c r="H11" s="32">
        <f>F11*0.8</f>
        <v>0</v>
      </c>
      <c r="K11" s="53"/>
      <c r="L11" s="53"/>
    </row>
    <row r="12" spans="2:12" ht="27" customHeight="1" x14ac:dyDescent="0.25">
      <c r="B12" s="15">
        <v>1.2</v>
      </c>
      <c r="C12" s="13" t="s">
        <v>91</v>
      </c>
      <c r="D12" s="3" t="s">
        <v>3</v>
      </c>
      <c r="E12" s="3">
        <v>8</v>
      </c>
      <c r="F12" s="23"/>
      <c r="G12" s="23">
        <f t="shared" ref="G12:G15" si="0">F12*E12</f>
        <v>0</v>
      </c>
      <c r="H12" s="32">
        <f t="shared" ref="H12:H44" si="1">F12*0.8</f>
        <v>0</v>
      </c>
      <c r="K12" s="18"/>
      <c r="L12" s="18"/>
    </row>
    <row r="13" spans="2:12" ht="27" customHeight="1" x14ac:dyDescent="0.25">
      <c r="B13" s="15">
        <v>1.3</v>
      </c>
      <c r="C13" s="13" t="s">
        <v>92</v>
      </c>
      <c r="D13" s="3" t="s">
        <v>3</v>
      </c>
      <c r="E13" s="3">
        <v>2</v>
      </c>
      <c r="F13" s="23"/>
      <c r="G13" s="23">
        <f t="shared" si="0"/>
        <v>0</v>
      </c>
      <c r="H13" s="32">
        <f t="shared" si="1"/>
        <v>0</v>
      </c>
      <c r="K13" s="18"/>
      <c r="L13" s="18"/>
    </row>
    <row r="14" spans="2:12" ht="15.75" x14ac:dyDescent="0.25">
      <c r="B14" s="29">
        <v>2</v>
      </c>
      <c r="C14" s="30" t="s">
        <v>2</v>
      </c>
      <c r="D14" s="29"/>
      <c r="E14" s="29"/>
      <c r="F14" s="23"/>
      <c r="G14" s="23"/>
      <c r="H14" s="32">
        <f t="shared" si="1"/>
        <v>0</v>
      </c>
      <c r="K14" s="7"/>
      <c r="L14" s="7"/>
    </row>
    <row r="15" spans="2:12" ht="26.45" customHeight="1" x14ac:dyDescent="0.25">
      <c r="B15" s="15">
        <v>2.1</v>
      </c>
      <c r="C15" s="13" t="s">
        <v>11</v>
      </c>
      <c r="D15" s="40" t="s">
        <v>6</v>
      </c>
      <c r="E15" s="40">
        <v>2</v>
      </c>
      <c r="F15" s="23"/>
      <c r="G15" s="23">
        <f t="shared" si="0"/>
        <v>0</v>
      </c>
      <c r="H15" s="32">
        <f t="shared" si="1"/>
        <v>0</v>
      </c>
      <c r="K15" s="7"/>
      <c r="L15" s="7"/>
    </row>
    <row r="16" spans="2:12" s="9" customFormat="1" ht="30" x14ac:dyDescent="0.25">
      <c r="B16" s="15">
        <v>2.2000000000000002</v>
      </c>
      <c r="C16" s="13" t="s">
        <v>87</v>
      </c>
      <c r="D16" s="41" t="s">
        <v>6</v>
      </c>
      <c r="E16" s="41">
        <v>8</v>
      </c>
      <c r="F16" s="23"/>
      <c r="G16" s="23">
        <f t="shared" ref="G16:G43" si="2">F16*E16</f>
        <v>0</v>
      </c>
      <c r="H16" s="32">
        <f t="shared" si="1"/>
        <v>0</v>
      </c>
    </row>
    <row r="17" spans="2:8" s="9" customFormat="1" ht="30" x14ac:dyDescent="0.25">
      <c r="B17" s="15">
        <v>2.2999999999999998</v>
      </c>
      <c r="C17" s="13" t="s">
        <v>63</v>
      </c>
      <c r="D17" s="8" t="s">
        <v>3</v>
      </c>
      <c r="E17" s="8">
        <v>1</v>
      </c>
      <c r="F17" s="23"/>
      <c r="G17" s="23">
        <f t="shared" si="2"/>
        <v>0</v>
      </c>
      <c r="H17" s="32">
        <f t="shared" si="1"/>
        <v>0</v>
      </c>
    </row>
    <row r="18" spans="2:8" s="9" customFormat="1" ht="15.75" x14ac:dyDescent="0.25">
      <c r="B18" s="16">
        <v>3</v>
      </c>
      <c r="C18" s="17" t="s">
        <v>5</v>
      </c>
      <c r="D18" s="16"/>
      <c r="E18" s="16"/>
      <c r="F18" s="23"/>
      <c r="G18" s="16"/>
      <c r="H18" s="32">
        <f t="shared" si="1"/>
        <v>0</v>
      </c>
    </row>
    <row r="19" spans="2:8" s="9" customFormat="1" ht="45" x14ac:dyDescent="0.25">
      <c r="B19" s="15">
        <v>3.1</v>
      </c>
      <c r="C19" s="13" t="s">
        <v>99</v>
      </c>
      <c r="D19" s="8" t="s">
        <v>4</v>
      </c>
      <c r="E19" s="8">
        <v>20</v>
      </c>
      <c r="F19" s="23"/>
      <c r="G19" s="23">
        <f t="shared" si="2"/>
        <v>0</v>
      </c>
      <c r="H19" s="32">
        <f t="shared" si="1"/>
        <v>0</v>
      </c>
    </row>
    <row r="20" spans="2:8" ht="15.75" x14ac:dyDescent="0.25">
      <c r="B20" s="16">
        <v>4</v>
      </c>
      <c r="C20" s="17" t="s">
        <v>93</v>
      </c>
      <c r="D20" s="16"/>
      <c r="E20" s="16"/>
      <c r="F20" s="23"/>
      <c r="G20" s="16"/>
      <c r="H20" s="32">
        <f t="shared" si="1"/>
        <v>0</v>
      </c>
    </row>
    <row r="21" spans="2:8" ht="30" x14ac:dyDescent="0.25">
      <c r="B21" s="3">
        <v>4.0999999999999996</v>
      </c>
      <c r="C21" s="5" t="s">
        <v>95</v>
      </c>
      <c r="D21" s="3" t="s">
        <v>4</v>
      </c>
      <c r="E21" s="3">
        <v>80</v>
      </c>
      <c r="F21" s="23"/>
      <c r="G21" s="23">
        <f>F21*E21</f>
        <v>0</v>
      </c>
      <c r="H21" s="32">
        <f t="shared" si="1"/>
        <v>0</v>
      </c>
    </row>
    <row r="22" spans="2:8" ht="45" x14ac:dyDescent="0.25">
      <c r="B22" s="3">
        <v>4.2</v>
      </c>
      <c r="C22" s="5" t="s">
        <v>94</v>
      </c>
      <c r="D22" s="3" t="s">
        <v>4</v>
      </c>
      <c r="E22" s="3">
        <v>80</v>
      </c>
      <c r="F22" s="23"/>
      <c r="G22" s="23">
        <f>F22*E22</f>
        <v>0</v>
      </c>
      <c r="H22" s="32">
        <f t="shared" si="1"/>
        <v>0</v>
      </c>
    </row>
    <row r="23" spans="2:8" ht="15.75" x14ac:dyDescent="0.25">
      <c r="B23" s="16">
        <v>5</v>
      </c>
      <c r="C23" s="17" t="s">
        <v>20</v>
      </c>
      <c r="D23" s="16"/>
      <c r="E23" s="16"/>
      <c r="F23" s="23"/>
      <c r="G23" s="16"/>
      <c r="H23" s="32">
        <f t="shared" si="1"/>
        <v>0</v>
      </c>
    </row>
    <row r="24" spans="2:8" ht="30" x14ac:dyDescent="0.25">
      <c r="B24" s="15">
        <v>5.0999999999999996</v>
      </c>
      <c r="C24" s="5" t="s">
        <v>96</v>
      </c>
      <c r="D24" s="8" t="s">
        <v>4</v>
      </c>
      <c r="E24" s="8">
        <v>160</v>
      </c>
      <c r="F24" s="23"/>
      <c r="G24" s="23">
        <f t="shared" si="2"/>
        <v>0</v>
      </c>
      <c r="H24" s="32">
        <f t="shared" si="1"/>
        <v>0</v>
      </c>
    </row>
    <row r="25" spans="2:8" ht="15.75" x14ac:dyDescent="0.25">
      <c r="B25" s="16">
        <v>6</v>
      </c>
      <c r="C25" s="17" t="s">
        <v>21</v>
      </c>
      <c r="D25" s="16"/>
      <c r="E25" s="16"/>
      <c r="F25" s="23"/>
      <c r="G25" s="16"/>
      <c r="H25" s="32">
        <f t="shared" si="1"/>
        <v>0</v>
      </c>
    </row>
    <row r="26" spans="2:8" ht="30" x14ac:dyDescent="0.25">
      <c r="B26" s="15">
        <v>6.1</v>
      </c>
      <c r="C26" s="5" t="s">
        <v>97</v>
      </c>
      <c r="D26" s="8" t="s">
        <v>4</v>
      </c>
      <c r="E26" s="8">
        <v>160</v>
      </c>
      <c r="F26" s="23"/>
      <c r="G26" s="23">
        <f t="shared" si="2"/>
        <v>0</v>
      </c>
      <c r="H26" s="32">
        <f t="shared" si="1"/>
        <v>0</v>
      </c>
    </row>
    <row r="27" spans="2:8" ht="15.75" x14ac:dyDescent="0.25">
      <c r="B27" s="16">
        <v>7</v>
      </c>
      <c r="C27" s="17" t="s">
        <v>85</v>
      </c>
      <c r="D27" s="16"/>
      <c r="E27" s="16"/>
      <c r="F27" s="23"/>
      <c r="G27" s="16"/>
      <c r="H27" s="32">
        <f t="shared" si="1"/>
        <v>0</v>
      </c>
    </row>
    <row r="28" spans="2:8" ht="30" x14ac:dyDescent="0.25">
      <c r="B28" s="15">
        <v>7.1</v>
      </c>
      <c r="C28" s="5" t="s">
        <v>86</v>
      </c>
      <c r="D28" s="8" t="s">
        <v>7</v>
      </c>
      <c r="E28" s="8">
        <v>1</v>
      </c>
      <c r="F28" s="23"/>
      <c r="G28" s="23">
        <f>F28*E28</f>
        <v>0</v>
      </c>
      <c r="H28" s="32">
        <f t="shared" si="1"/>
        <v>0</v>
      </c>
    </row>
    <row r="29" spans="2:8" ht="15.75" x14ac:dyDescent="0.25">
      <c r="B29" s="16">
        <v>8</v>
      </c>
      <c r="C29" s="17" t="s">
        <v>66</v>
      </c>
      <c r="D29" s="16"/>
      <c r="E29" s="16"/>
      <c r="F29" s="23"/>
      <c r="G29" s="16"/>
      <c r="H29" s="32">
        <f t="shared" si="1"/>
        <v>0</v>
      </c>
    </row>
    <row r="30" spans="2:8" ht="30" x14ac:dyDescent="0.25">
      <c r="B30" s="14">
        <v>8.1</v>
      </c>
      <c r="C30" s="2" t="s">
        <v>69</v>
      </c>
      <c r="D30" s="3" t="s">
        <v>6</v>
      </c>
      <c r="E30" s="3">
        <v>8</v>
      </c>
      <c r="F30" s="23"/>
      <c r="G30" s="23">
        <f t="shared" si="2"/>
        <v>0</v>
      </c>
      <c r="H30" s="32">
        <f t="shared" si="1"/>
        <v>0</v>
      </c>
    </row>
    <row r="31" spans="2:8" ht="45" x14ac:dyDescent="0.25">
      <c r="B31" s="14">
        <v>8.1999999999999993</v>
      </c>
      <c r="C31" s="2" t="s">
        <v>98</v>
      </c>
      <c r="D31" s="3" t="s">
        <v>6</v>
      </c>
      <c r="E31" s="3">
        <v>8</v>
      </c>
      <c r="F31" s="23"/>
      <c r="G31" s="23">
        <f t="shared" si="2"/>
        <v>0</v>
      </c>
      <c r="H31" s="32">
        <f t="shared" si="1"/>
        <v>0</v>
      </c>
    </row>
    <row r="32" spans="2:8" ht="15.75" x14ac:dyDescent="0.25">
      <c r="B32" s="16">
        <v>9</v>
      </c>
      <c r="C32" s="17" t="s">
        <v>40</v>
      </c>
      <c r="D32" s="16"/>
      <c r="E32" s="16"/>
      <c r="F32" s="23"/>
      <c r="G32" s="16"/>
      <c r="H32" s="32">
        <f t="shared" si="1"/>
        <v>0</v>
      </c>
    </row>
    <row r="33" spans="2:11" ht="15.75" x14ac:dyDescent="0.25">
      <c r="B33" s="20"/>
      <c r="C33" s="21" t="s">
        <v>33</v>
      </c>
      <c r="D33" s="22"/>
      <c r="E33" s="22"/>
      <c r="F33" s="23"/>
      <c r="G33" s="23"/>
      <c r="H33" s="32">
        <f t="shared" si="1"/>
        <v>0</v>
      </c>
    </row>
    <row r="34" spans="2:11" ht="94.5" x14ac:dyDescent="0.25">
      <c r="B34" s="24">
        <v>9.1</v>
      </c>
      <c r="C34" s="25" t="s">
        <v>46</v>
      </c>
      <c r="D34" s="22" t="s">
        <v>6</v>
      </c>
      <c r="E34" s="22">
        <v>1</v>
      </c>
      <c r="F34" s="23"/>
      <c r="G34" s="23">
        <f t="shared" si="2"/>
        <v>0</v>
      </c>
      <c r="H34" s="32">
        <f t="shared" si="1"/>
        <v>0</v>
      </c>
    </row>
    <row r="35" spans="2:11" ht="110.25" x14ac:dyDescent="0.25">
      <c r="B35" s="24">
        <v>9.1999999999999993</v>
      </c>
      <c r="C35" s="25" t="s">
        <v>47</v>
      </c>
      <c r="D35" s="22" t="s">
        <v>34</v>
      </c>
      <c r="E35" s="22">
        <v>1</v>
      </c>
      <c r="F35" s="23"/>
      <c r="G35" s="23">
        <f t="shared" si="2"/>
        <v>0</v>
      </c>
      <c r="H35" s="32">
        <f t="shared" si="1"/>
        <v>0</v>
      </c>
    </row>
    <row r="36" spans="2:11" ht="15.75" x14ac:dyDescent="0.25">
      <c r="B36" s="16">
        <v>10</v>
      </c>
      <c r="C36" s="17" t="s">
        <v>35</v>
      </c>
      <c r="D36" s="16"/>
      <c r="E36" s="16"/>
      <c r="F36" s="23"/>
      <c r="G36" s="16"/>
      <c r="H36" s="32">
        <f t="shared" si="1"/>
        <v>0</v>
      </c>
    </row>
    <row r="37" spans="2:11" ht="63" x14ac:dyDescent="0.25">
      <c r="B37" s="24">
        <v>10.1</v>
      </c>
      <c r="C37" s="25" t="s">
        <v>44</v>
      </c>
      <c r="D37" s="22" t="s">
        <v>36</v>
      </c>
      <c r="E37" s="22">
        <v>75</v>
      </c>
      <c r="F37" s="23"/>
      <c r="G37" s="23">
        <f t="shared" si="2"/>
        <v>0</v>
      </c>
      <c r="H37" s="32">
        <f t="shared" si="1"/>
        <v>0</v>
      </c>
    </row>
    <row r="38" spans="2:11" ht="94.5" x14ac:dyDescent="0.3">
      <c r="B38" s="24">
        <v>10.199999999999999</v>
      </c>
      <c r="C38" s="25" t="s">
        <v>71</v>
      </c>
      <c r="D38" s="22" t="s">
        <v>36</v>
      </c>
      <c r="E38" s="22">
        <v>30</v>
      </c>
      <c r="F38" s="23"/>
      <c r="G38" s="23">
        <f t="shared" si="2"/>
        <v>0</v>
      </c>
      <c r="H38" s="32">
        <f t="shared" si="1"/>
        <v>0</v>
      </c>
      <c r="I38" s="42" t="s">
        <v>100</v>
      </c>
    </row>
    <row r="39" spans="2:11" ht="47.25" x14ac:dyDescent="0.3">
      <c r="B39" s="24">
        <v>10.3</v>
      </c>
      <c r="C39" s="25" t="s">
        <v>48</v>
      </c>
      <c r="D39" s="22" t="s">
        <v>34</v>
      </c>
      <c r="E39" s="22">
        <v>1</v>
      </c>
      <c r="F39" s="23"/>
      <c r="G39" s="23">
        <f t="shared" si="2"/>
        <v>0</v>
      </c>
      <c r="H39" s="32">
        <f t="shared" si="1"/>
        <v>0</v>
      </c>
      <c r="I39" s="42" t="s">
        <v>101</v>
      </c>
      <c r="K39" s="4"/>
    </row>
    <row r="40" spans="2:11" ht="31.5" x14ac:dyDescent="0.3">
      <c r="B40" s="24">
        <v>10.4</v>
      </c>
      <c r="C40" s="25" t="s">
        <v>41</v>
      </c>
      <c r="D40" s="22" t="s">
        <v>37</v>
      </c>
      <c r="E40" s="22">
        <v>1</v>
      </c>
      <c r="F40" s="23"/>
      <c r="G40" s="23">
        <f t="shared" si="2"/>
        <v>0</v>
      </c>
      <c r="H40" s="32">
        <f t="shared" si="1"/>
        <v>0</v>
      </c>
      <c r="I40" s="42" t="s">
        <v>102</v>
      </c>
      <c r="K40" s="28"/>
    </row>
    <row r="41" spans="2:11" ht="31.5" x14ac:dyDescent="0.25">
      <c r="B41" s="24">
        <v>10.5</v>
      </c>
      <c r="C41" s="25" t="s">
        <v>42</v>
      </c>
      <c r="D41" s="22" t="s">
        <v>37</v>
      </c>
      <c r="E41" s="22">
        <v>1</v>
      </c>
      <c r="F41" s="23"/>
      <c r="G41" s="23">
        <f t="shared" si="2"/>
        <v>0</v>
      </c>
      <c r="H41" s="32">
        <f t="shared" si="1"/>
        <v>0</v>
      </c>
      <c r="J41" s="4"/>
      <c r="K41" s="28"/>
    </row>
    <row r="42" spans="2:11" ht="15.75" x14ac:dyDescent="0.25">
      <c r="B42" s="16">
        <v>11</v>
      </c>
      <c r="C42" s="17" t="s">
        <v>38</v>
      </c>
      <c r="D42" s="16"/>
      <c r="E42" s="16"/>
      <c r="F42" s="23"/>
      <c r="G42" s="16"/>
      <c r="H42" s="32">
        <f t="shared" si="1"/>
        <v>0</v>
      </c>
    </row>
    <row r="43" spans="2:11" ht="110.25" x14ac:dyDescent="0.25">
      <c r="B43" s="24">
        <v>11.1</v>
      </c>
      <c r="C43" s="25" t="s">
        <v>49</v>
      </c>
      <c r="D43" s="22" t="s">
        <v>39</v>
      </c>
      <c r="E43" s="22">
        <v>1</v>
      </c>
      <c r="F43" s="23"/>
      <c r="G43" s="23">
        <f t="shared" si="2"/>
        <v>0</v>
      </c>
      <c r="H43" s="32">
        <f t="shared" si="1"/>
        <v>0</v>
      </c>
    </row>
    <row r="44" spans="2:11" ht="16.5" thickBot="1" x14ac:dyDescent="0.3">
      <c r="B44" s="36"/>
      <c r="C44" s="37" t="s">
        <v>111</v>
      </c>
      <c r="D44" s="37"/>
      <c r="E44" s="37"/>
      <c r="F44" s="38"/>
      <c r="G44" s="39">
        <f>SUM(G11:G43)</f>
        <v>0</v>
      </c>
      <c r="H44" s="32">
        <f t="shared" si="1"/>
        <v>0</v>
      </c>
    </row>
    <row r="45" spans="2:11" ht="16.5" thickBot="1" x14ac:dyDescent="0.3">
      <c r="B45" s="36"/>
      <c r="C45" s="37" t="s">
        <v>59</v>
      </c>
      <c r="D45" s="37"/>
      <c r="E45" s="37"/>
      <c r="F45" s="38"/>
      <c r="G45" s="39">
        <f>G44/454.0922</f>
        <v>0</v>
      </c>
    </row>
    <row r="47" spans="2:11" x14ac:dyDescent="0.25">
      <c r="G47" s="45">
        <f>G45/454.0922</f>
        <v>0</v>
      </c>
    </row>
  </sheetData>
  <mergeCells count="12">
    <mergeCell ref="J8:K8"/>
    <mergeCell ref="J9:K9"/>
    <mergeCell ref="K11:L11"/>
    <mergeCell ref="B1:G1"/>
    <mergeCell ref="B2:G2"/>
    <mergeCell ref="B3:G3"/>
    <mergeCell ref="C4:G4"/>
    <mergeCell ref="C5:G5"/>
    <mergeCell ref="B8:B9"/>
    <mergeCell ref="C8:C9"/>
    <mergeCell ref="D8:D9"/>
    <mergeCell ref="E8:E9"/>
  </mergeCell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49"/>
  <sheetViews>
    <sheetView tabSelected="1" topLeftCell="A19" zoomScaleNormal="100" workbookViewId="0">
      <selection activeCell="G11" sqref="G11"/>
    </sheetView>
  </sheetViews>
  <sheetFormatPr defaultRowHeight="15" x14ac:dyDescent="0.25"/>
  <cols>
    <col min="3" max="3" width="56" customWidth="1"/>
    <col min="5" max="5" width="10.28515625" bestFit="1" customWidth="1"/>
    <col min="6" max="6" width="10.85546875" customWidth="1"/>
    <col min="7" max="7" width="13.140625" bestFit="1" customWidth="1"/>
    <col min="8" max="8" width="9.140625" bestFit="1" customWidth="1"/>
    <col min="9" max="9" width="10.140625" bestFit="1" customWidth="1"/>
  </cols>
  <sheetData>
    <row r="1" spans="2:12" ht="16.899999999999999" customHeight="1" x14ac:dyDescent="0.25">
      <c r="B1" s="54" t="s">
        <v>50</v>
      </c>
      <c r="C1" s="54"/>
      <c r="D1" s="54"/>
      <c r="E1" s="54"/>
      <c r="F1" s="54"/>
      <c r="G1" s="54"/>
    </row>
    <row r="2" spans="2:12" ht="18.75" x14ac:dyDescent="0.25">
      <c r="B2" s="55" t="s">
        <v>51</v>
      </c>
      <c r="C2" s="55"/>
      <c r="D2" s="55"/>
      <c r="E2" s="55"/>
      <c r="F2" s="55"/>
      <c r="G2" s="55"/>
    </row>
    <row r="3" spans="2:12" ht="18" x14ac:dyDescent="0.25">
      <c r="B3" s="56" t="s">
        <v>52</v>
      </c>
      <c r="C3" s="56"/>
      <c r="D3" s="56"/>
      <c r="E3" s="56"/>
      <c r="F3" s="56"/>
      <c r="G3" s="56"/>
    </row>
    <row r="4" spans="2:12" ht="15.75" x14ac:dyDescent="0.25">
      <c r="B4" s="26"/>
      <c r="C4" s="57" t="s">
        <v>74</v>
      </c>
      <c r="D4" s="57"/>
      <c r="E4" s="57"/>
      <c r="F4" s="57"/>
      <c r="G4" s="57"/>
    </row>
    <row r="5" spans="2:12" ht="15.75" x14ac:dyDescent="0.25">
      <c r="B5" s="26"/>
      <c r="C5" s="57" t="s">
        <v>77</v>
      </c>
      <c r="D5" s="57"/>
      <c r="E5" s="57"/>
      <c r="F5" s="57"/>
      <c r="G5" s="57"/>
    </row>
    <row r="6" spans="2:12" ht="15.75" x14ac:dyDescent="0.25">
      <c r="B6" s="26"/>
      <c r="C6" s="27" t="s">
        <v>76</v>
      </c>
      <c r="D6" s="27"/>
      <c r="E6" s="27"/>
      <c r="F6" s="27"/>
      <c r="G6" s="27"/>
    </row>
    <row r="7" spans="2:12" ht="15.75" thickBot="1" x14ac:dyDescent="0.3"/>
    <row r="8" spans="2:12" ht="16.5" thickBot="1" x14ac:dyDescent="0.3">
      <c r="B8" s="58" t="s">
        <v>55</v>
      </c>
      <c r="C8" s="60" t="s">
        <v>0</v>
      </c>
      <c r="D8" s="58" t="s">
        <v>1</v>
      </c>
      <c r="E8" s="58" t="s">
        <v>56</v>
      </c>
      <c r="F8" s="34" t="s">
        <v>57</v>
      </c>
      <c r="G8" s="34" t="s">
        <v>58</v>
      </c>
      <c r="J8" s="52"/>
      <c r="K8" s="52"/>
    </row>
    <row r="9" spans="2:12" ht="15.75" x14ac:dyDescent="0.25">
      <c r="B9" s="59"/>
      <c r="C9" s="61"/>
      <c r="D9" s="59"/>
      <c r="E9" s="59"/>
      <c r="F9" s="35"/>
      <c r="G9" s="33"/>
      <c r="J9" s="52"/>
      <c r="K9" s="52"/>
    </row>
    <row r="10" spans="2:12" ht="15.75" x14ac:dyDescent="0.25">
      <c r="B10" s="29">
        <v>1</v>
      </c>
      <c r="C10" s="30" t="s">
        <v>5</v>
      </c>
      <c r="D10" s="29"/>
      <c r="E10" s="29"/>
      <c r="F10" s="31"/>
      <c r="G10" s="31"/>
      <c r="J10" s="6"/>
      <c r="K10" s="6"/>
    </row>
    <row r="11" spans="2:12" ht="45" x14ac:dyDescent="0.25">
      <c r="B11" s="15">
        <v>1.1000000000000001</v>
      </c>
      <c r="C11" s="13" t="s">
        <v>99</v>
      </c>
      <c r="D11" s="40" t="s">
        <v>4</v>
      </c>
      <c r="E11" s="40">
        <v>18</v>
      </c>
      <c r="F11" s="23"/>
      <c r="G11" s="23"/>
      <c r="H11" s="50">
        <f>F11*0.8</f>
        <v>0</v>
      </c>
      <c r="J11" s="6"/>
      <c r="K11" s="6"/>
    </row>
    <row r="12" spans="2:12" ht="15.75" x14ac:dyDescent="0.25">
      <c r="B12" s="29">
        <v>2</v>
      </c>
      <c r="C12" s="30" t="s">
        <v>2</v>
      </c>
      <c r="D12" s="29"/>
      <c r="E12" s="29"/>
      <c r="F12" s="23"/>
      <c r="G12" s="16"/>
      <c r="H12" s="50">
        <f t="shared" ref="H12:H45" si="0">F12*0.8</f>
        <v>0</v>
      </c>
      <c r="K12" s="7"/>
      <c r="L12" s="7"/>
    </row>
    <row r="13" spans="2:12" ht="15.75" x14ac:dyDescent="0.25">
      <c r="B13" s="15">
        <v>2.1</v>
      </c>
      <c r="C13" s="13" t="s">
        <v>64</v>
      </c>
      <c r="D13" s="40" t="s">
        <v>7</v>
      </c>
      <c r="E13" s="40">
        <v>1</v>
      </c>
      <c r="F13" s="23"/>
      <c r="G13" s="23">
        <f t="shared" ref="G13:G45" si="1">F13*E13</f>
        <v>0</v>
      </c>
      <c r="H13" s="50">
        <f t="shared" si="0"/>
        <v>0</v>
      </c>
      <c r="K13" s="7"/>
      <c r="L13" s="7"/>
    </row>
    <row r="14" spans="2:12" ht="15.75" x14ac:dyDescent="0.25">
      <c r="B14" s="15">
        <v>2.2000000000000002</v>
      </c>
      <c r="C14" s="13" t="s">
        <v>11</v>
      </c>
      <c r="D14" s="40" t="s">
        <v>6</v>
      </c>
      <c r="E14" s="40">
        <v>3</v>
      </c>
      <c r="F14" s="23"/>
      <c r="G14" s="23">
        <f t="shared" si="1"/>
        <v>0</v>
      </c>
      <c r="H14" s="50">
        <f t="shared" si="0"/>
        <v>0</v>
      </c>
      <c r="K14" s="7"/>
      <c r="L14" s="7"/>
    </row>
    <row r="15" spans="2:12" s="9" customFormat="1" ht="30" x14ac:dyDescent="0.25">
      <c r="B15" s="15">
        <v>2.2999999999999998</v>
      </c>
      <c r="C15" s="13" t="s">
        <v>62</v>
      </c>
      <c r="D15" s="41" t="s">
        <v>6</v>
      </c>
      <c r="E15" s="41">
        <v>7</v>
      </c>
      <c r="F15" s="23"/>
      <c r="G15" s="23">
        <f t="shared" si="1"/>
        <v>0</v>
      </c>
      <c r="H15" s="50">
        <f t="shared" si="0"/>
        <v>0</v>
      </c>
    </row>
    <row r="16" spans="2:12" s="9" customFormat="1" ht="30" x14ac:dyDescent="0.25">
      <c r="B16" s="15">
        <v>2.4</v>
      </c>
      <c r="C16" s="5" t="s">
        <v>63</v>
      </c>
      <c r="D16" s="8" t="s">
        <v>3</v>
      </c>
      <c r="E16" s="8">
        <v>1.5</v>
      </c>
      <c r="F16" s="23"/>
      <c r="G16" s="23">
        <f t="shared" si="1"/>
        <v>0</v>
      </c>
      <c r="H16" s="50">
        <f t="shared" si="0"/>
        <v>0</v>
      </c>
    </row>
    <row r="17" spans="2:8" s="9" customFormat="1" ht="45" x14ac:dyDescent="0.25">
      <c r="B17" s="15">
        <v>2.5</v>
      </c>
      <c r="C17" s="5" t="s">
        <v>78</v>
      </c>
      <c r="D17" s="8" t="s">
        <v>3</v>
      </c>
      <c r="E17" s="8">
        <v>0.8</v>
      </c>
      <c r="F17" s="23"/>
      <c r="G17" s="23">
        <f t="shared" si="1"/>
        <v>0</v>
      </c>
      <c r="H17" s="50">
        <f t="shared" si="0"/>
        <v>0</v>
      </c>
    </row>
    <row r="18" spans="2:8" s="9" customFormat="1" ht="15.75" x14ac:dyDescent="0.25">
      <c r="B18" s="16">
        <v>3</v>
      </c>
      <c r="C18" s="17" t="s">
        <v>85</v>
      </c>
      <c r="D18" s="16"/>
      <c r="E18" s="16"/>
      <c r="F18" s="23"/>
      <c r="G18" s="16"/>
      <c r="H18" s="50">
        <f t="shared" si="0"/>
        <v>0</v>
      </c>
    </row>
    <row r="19" spans="2:8" s="9" customFormat="1" ht="30" x14ac:dyDescent="0.25">
      <c r="B19" s="15">
        <v>3.1</v>
      </c>
      <c r="C19" s="5" t="s">
        <v>86</v>
      </c>
      <c r="D19" s="8" t="s">
        <v>7</v>
      </c>
      <c r="E19" s="8">
        <v>1</v>
      </c>
      <c r="F19" s="23"/>
      <c r="G19" s="23">
        <f t="shared" si="1"/>
        <v>0</v>
      </c>
      <c r="H19" s="50">
        <f t="shared" si="0"/>
        <v>0</v>
      </c>
    </row>
    <row r="20" spans="2:8" ht="15.75" x14ac:dyDescent="0.25">
      <c r="B20" s="16">
        <v>4</v>
      </c>
      <c r="C20" s="17" t="s">
        <v>79</v>
      </c>
      <c r="D20" s="16"/>
      <c r="E20" s="16"/>
      <c r="F20" s="23"/>
      <c r="G20" s="16"/>
      <c r="H20" s="50">
        <f t="shared" si="0"/>
        <v>0</v>
      </c>
    </row>
    <row r="21" spans="2:8" ht="26.25" customHeight="1" x14ac:dyDescent="0.25">
      <c r="B21" s="3">
        <v>4.0999999999999996</v>
      </c>
      <c r="C21" s="12" t="s">
        <v>80</v>
      </c>
      <c r="D21" s="3" t="s">
        <v>4</v>
      </c>
      <c r="E21" s="3">
        <v>9</v>
      </c>
      <c r="F21" s="23"/>
      <c r="G21" s="23">
        <f t="shared" si="1"/>
        <v>0</v>
      </c>
      <c r="H21" s="50">
        <f t="shared" si="0"/>
        <v>0</v>
      </c>
    </row>
    <row r="22" spans="2:8" ht="26.25" customHeight="1" x14ac:dyDescent="0.25">
      <c r="B22" s="3">
        <v>4.2</v>
      </c>
      <c r="C22" s="5" t="s">
        <v>84</v>
      </c>
      <c r="D22" s="3" t="s">
        <v>4</v>
      </c>
      <c r="E22" s="3">
        <v>22</v>
      </c>
      <c r="F22" s="23"/>
      <c r="G22" s="23">
        <f t="shared" si="1"/>
        <v>0</v>
      </c>
      <c r="H22" s="50">
        <f t="shared" si="0"/>
        <v>0</v>
      </c>
    </row>
    <row r="23" spans="2:8" ht="15.75" x14ac:dyDescent="0.25">
      <c r="B23" s="16">
        <v>5</v>
      </c>
      <c r="C23" s="17" t="s">
        <v>20</v>
      </c>
      <c r="D23" s="16"/>
      <c r="E23" s="16"/>
      <c r="F23" s="23"/>
      <c r="G23" s="16"/>
      <c r="H23" s="50">
        <f t="shared" si="0"/>
        <v>0</v>
      </c>
    </row>
    <row r="24" spans="2:8" ht="30" x14ac:dyDescent="0.25">
      <c r="B24" s="15">
        <v>5.0999999999999996</v>
      </c>
      <c r="C24" s="5" t="s">
        <v>27</v>
      </c>
      <c r="D24" s="8" t="s">
        <v>4</v>
      </c>
      <c r="E24" s="8">
        <v>84</v>
      </c>
      <c r="F24" s="23"/>
      <c r="G24" s="23">
        <f t="shared" si="1"/>
        <v>0</v>
      </c>
      <c r="H24" s="50">
        <f t="shared" si="0"/>
        <v>0</v>
      </c>
    </row>
    <row r="25" spans="2:8" ht="30" x14ac:dyDescent="0.25">
      <c r="B25" s="15">
        <v>5.2</v>
      </c>
      <c r="C25" s="5" t="s">
        <v>81</v>
      </c>
      <c r="D25" s="8" t="s">
        <v>4</v>
      </c>
      <c r="E25" s="8">
        <v>10</v>
      </c>
      <c r="F25" s="23"/>
      <c r="G25" s="23">
        <f t="shared" si="1"/>
        <v>0</v>
      </c>
      <c r="H25" s="50">
        <f t="shared" si="0"/>
        <v>0</v>
      </c>
    </row>
    <row r="26" spans="2:8" ht="15.75" x14ac:dyDescent="0.25">
      <c r="B26" s="16">
        <v>6</v>
      </c>
      <c r="C26" s="17" t="s">
        <v>21</v>
      </c>
      <c r="D26" s="16"/>
      <c r="E26" s="16"/>
      <c r="F26" s="23"/>
      <c r="G26" s="16"/>
      <c r="H26" s="50">
        <f t="shared" si="0"/>
        <v>0</v>
      </c>
    </row>
    <row r="27" spans="2:8" ht="30" x14ac:dyDescent="0.25">
      <c r="B27" s="15">
        <v>6.1</v>
      </c>
      <c r="C27" s="5" t="s">
        <v>22</v>
      </c>
      <c r="D27" s="8" t="s">
        <v>4</v>
      </c>
      <c r="E27" s="8">
        <v>84</v>
      </c>
      <c r="F27" s="23"/>
      <c r="G27" s="23">
        <f t="shared" si="1"/>
        <v>0</v>
      </c>
      <c r="H27" s="50">
        <f t="shared" si="0"/>
        <v>0</v>
      </c>
    </row>
    <row r="28" spans="2:8" ht="30" x14ac:dyDescent="0.25">
      <c r="B28" s="15">
        <v>6.2</v>
      </c>
      <c r="C28" s="5" t="s">
        <v>23</v>
      </c>
      <c r="D28" s="8" t="s">
        <v>4</v>
      </c>
      <c r="E28" s="8">
        <v>58</v>
      </c>
      <c r="F28" s="23"/>
      <c r="G28" s="23">
        <f t="shared" si="1"/>
        <v>0</v>
      </c>
      <c r="H28" s="50">
        <f t="shared" si="0"/>
        <v>0</v>
      </c>
    </row>
    <row r="29" spans="2:8" ht="15.75" x14ac:dyDescent="0.25">
      <c r="B29" s="16">
        <v>7</v>
      </c>
      <c r="C29" s="17" t="s">
        <v>66</v>
      </c>
      <c r="D29" s="16"/>
      <c r="E29" s="16"/>
      <c r="F29" s="23"/>
      <c r="G29" s="16"/>
      <c r="H29" s="50">
        <f t="shared" si="0"/>
        <v>0</v>
      </c>
    </row>
    <row r="30" spans="2:8" ht="30" x14ac:dyDescent="0.25">
      <c r="B30" s="14">
        <v>7.1</v>
      </c>
      <c r="C30" s="2" t="s">
        <v>69</v>
      </c>
      <c r="D30" s="3" t="s">
        <v>6</v>
      </c>
      <c r="E30" s="3">
        <v>7</v>
      </c>
      <c r="F30" s="23"/>
      <c r="G30" s="23">
        <f t="shared" si="1"/>
        <v>0</v>
      </c>
      <c r="H30" s="50">
        <f t="shared" si="0"/>
        <v>0</v>
      </c>
    </row>
    <row r="31" spans="2:8" ht="45" x14ac:dyDescent="0.25">
      <c r="B31" s="14">
        <v>7.2</v>
      </c>
      <c r="C31" s="2" t="s">
        <v>82</v>
      </c>
      <c r="D31" s="3" t="s">
        <v>6</v>
      </c>
      <c r="E31" s="3">
        <v>7</v>
      </c>
      <c r="F31" s="23"/>
      <c r="G31" s="23">
        <f t="shared" si="1"/>
        <v>0</v>
      </c>
      <c r="H31" s="50">
        <f t="shared" si="0"/>
        <v>0</v>
      </c>
    </row>
    <row r="32" spans="2:8" ht="15.75" x14ac:dyDescent="0.25">
      <c r="B32" s="16">
        <v>8</v>
      </c>
      <c r="C32" s="17" t="s">
        <v>40</v>
      </c>
      <c r="D32" s="16"/>
      <c r="E32" s="16"/>
      <c r="F32" s="23"/>
      <c r="G32" s="23"/>
      <c r="H32" s="50">
        <f t="shared" si="0"/>
        <v>0</v>
      </c>
    </row>
    <row r="33" spans="2:11" ht="15.75" x14ac:dyDescent="0.25">
      <c r="B33" s="20"/>
      <c r="C33" s="21" t="s">
        <v>33</v>
      </c>
      <c r="D33" s="22"/>
      <c r="E33" s="22"/>
      <c r="F33" s="23"/>
      <c r="G33" s="23"/>
      <c r="H33" s="50">
        <f t="shared" si="0"/>
        <v>0</v>
      </c>
    </row>
    <row r="34" spans="2:11" ht="94.5" x14ac:dyDescent="0.25">
      <c r="B34" s="24">
        <v>8.1</v>
      </c>
      <c r="C34" s="25" t="s">
        <v>46</v>
      </c>
      <c r="D34" s="22" t="s">
        <v>6</v>
      </c>
      <c r="E34" s="22">
        <v>1</v>
      </c>
      <c r="F34" s="23"/>
      <c r="G34" s="23">
        <f t="shared" si="1"/>
        <v>0</v>
      </c>
      <c r="H34" s="50">
        <f t="shared" si="0"/>
        <v>0</v>
      </c>
    </row>
    <row r="35" spans="2:11" ht="110.25" x14ac:dyDescent="0.25">
      <c r="B35" s="24">
        <v>8.1999999999999993</v>
      </c>
      <c r="C35" s="25" t="s">
        <v>47</v>
      </c>
      <c r="D35" s="22" t="s">
        <v>34</v>
      </c>
      <c r="E35" s="22">
        <v>1</v>
      </c>
      <c r="F35" s="23"/>
      <c r="G35" s="23">
        <f t="shared" si="1"/>
        <v>0</v>
      </c>
      <c r="H35" s="50">
        <f t="shared" si="0"/>
        <v>0</v>
      </c>
    </row>
    <row r="36" spans="2:11" ht="31.5" x14ac:dyDescent="0.25">
      <c r="B36" s="24">
        <v>8.3000000000000007</v>
      </c>
      <c r="C36" s="25" t="s">
        <v>88</v>
      </c>
      <c r="D36" s="22" t="s">
        <v>6</v>
      </c>
      <c r="E36" s="22">
        <v>1</v>
      </c>
      <c r="F36" s="23"/>
      <c r="G36" s="23">
        <f t="shared" si="1"/>
        <v>0</v>
      </c>
      <c r="H36" s="50">
        <f t="shared" si="0"/>
        <v>0</v>
      </c>
    </row>
    <row r="37" spans="2:11" ht="15.75" x14ac:dyDescent="0.25">
      <c r="B37" s="16">
        <v>9</v>
      </c>
      <c r="C37" s="17" t="s">
        <v>35</v>
      </c>
      <c r="D37" s="16"/>
      <c r="E37" s="16"/>
      <c r="F37" s="23"/>
      <c r="G37" s="23"/>
      <c r="H37" s="50">
        <f t="shared" si="0"/>
        <v>0</v>
      </c>
    </row>
    <row r="38" spans="2:11" ht="63" x14ac:dyDescent="0.25">
      <c r="B38" s="24">
        <v>9.1</v>
      </c>
      <c r="C38" s="25" t="s">
        <v>43</v>
      </c>
      <c r="D38" s="22" t="s">
        <v>36</v>
      </c>
      <c r="E38" s="22">
        <v>20</v>
      </c>
      <c r="F38" s="23"/>
      <c r="G38" s="23">
        <f t="shared" si="1"/>
        <v>0</v>
      </c>
      <c r="H38" s="50">
        <f t="shared" si="0"/>
        <v>0</v>
      </c>
    </row>
    <row r="39" spans="2:11" ht="63" x14ac:dyDescent="0.25">
      <c r="B39" s="24">
        <v>9.1999999999999993</v>
      </c>
      <c r="C39" s="25" t="s">
        <v>44</v>
      </c>
      <c r="D39" s="22" t="s">
        <v>36</v>
      </c>
      <c r="E39" s="22">
        <v>30</v>
      </c>
      <c r="F39" s="23"/>
      <c r="G39" s="23">
        <f t="shared" si="1"/>
        <v>0</v>
      </c>
      <c r="H39" s="50">
        <f t="shared" si="0"/>
        <v>0</v>
      </c>
    </row>
    <row r="40" spans="2:11" ht="94.5" x14ac:dyDescent="0.25">
      <c r="B40" s="24">
        <v>9.3000000000000007</v>
      </c>
      <c r="C40" s="25" t="s">
        <v>83</v>
      </c>
      <c r="D40" s="22" t="s">
        <v>36</v>
      </c>
      <c r="E40" s="22">
        <v>80</v>
      </c>
      <c r="F40" s="23"/>
      <c r="G40" s="23">
        <f t="shared" si="1"/>
        <v>0</v>
      </c>
      <c r="H40" s="50">
        <f t="shared" si="0"/>
        <v>0</v>
      </c>
    </row>
    <row r="41" spans="2:11" ht="47.25" x14ac:dyDescent="0.25">
      <c r="B41" s="24">
        <v>9.4</v>
      </c>
      <c r="C41" s="25" t="s">
        <v>48</v>
      </c>
      <c r="D41" s="22" t="s">
        <v>34</v>
      </c>
      <c r="E41" s="22">
        <v>1</v>
      </c>
      <c r="F41" s="23"/>
      <c r="G41" s="23">
        <f t="shared" si="1"/>
        <v>0</v>
      </c>
      <c r="H41" s="50">
        <f t="shared" si="0"/>
        <v>0</v>
      </c>
      <c r="J41" s="4"/>
      <c r="K41" s="4"/>
    </row>
    <row r="42" spans="2:11" ht="31.5" x14ac:dyDescent="0.25">
      <c r="B42" s="24">
        <v>9.5</v>
      </c>
      <c r="C42" s="25" t="s">
        <v>41</v>
      </c>
      <c r="D42" s="22" t="s">
        <v>37</v>
      </c>
      <c r="E42" s="22">
        <v>1</v>
      </c>
      <c r="F42" s="23"/>
      <c r="G42" s="23">
        <f t="shared" si="1"/>
        <v>0</v>
      </c>
      <c r="H42" s="50">
        <f t="shared" si="0"/>
        <v>0</v>
      </c>
      <c r="J42" s="4"/>
      <c r="K42" s="28"/>
    </row>
    <row r="43" spans="2:11" ht="31.5" x14ac:dyDescent="0.25">
      <c r="B43" s="24">
        <v>9.6</v>
      </c>
      <c r="C43" s="25" t="s">
        <v>42</v>
      </c>
      <c r="D43" s="22" t="s">
        <v>37</v>
      </c>
      <c r="E43" s="22">
        <v>1</v>
      </c>
      <c r="F43" s="23"/>
      <c r="G43" s="23">
        <f t="shared" si="1"/>
        <v>0</v>
      </c>
      <c r="H43" s="50">
        <f t="shared" si="0"/>
        <v>0</v>
      </c>
      <c r="J43" s="4"/>
      <c r="K43" s="28"/>
    </row>
    <row r="44" spans="2:11" ht="15.75" x14ac:dyDescent="0.25">
      <c r="B44" s="16">
        <v>10</v>
      </c>
      <c r="C44" s="17" t="s">
        <v>38</v>
      </c>
      <c r="D44" s="16"/>
      <c r="E44" s="16"/>
      <c r="F44" s="23"/>
      <c r="G44" s="23"/>
      <c r="H44" s="50">
        <f t="shared" si="0"/>
        <v>0</v>
      </c>
    </row>
    <row r="45" spans="2:11" ht="110.25" x14ac:dyDescent="0.25">
      <c r="B45" s="24">
        <v>10.1</v>
      </c>
      <c r="C45" s="25" t="s">
        <v>49</v>
      </c>
      <c r="D45" s="22" t="s">
        <v>39</v>
      </c>
      <c r="E45" s="22">
        <v>1</v>
      </c>
      <c r="F45" s="23"/>
      <c r="G45" s="23">
        <f t="shared" si="1"/>
        <v>0</v>
      </c>
      <c r="H45" s="50">
        <f t="shared" si="0"/>
        <v>0</v>
      </c>
    </row>
    <row r="46" spans="2:11" ht="16.5" thickBot="1" x14ac:dyDescent="0.3">
      <c r="B46" s="36"/>
      <c r="C46" s="37" t="s">
        <v>111</v>
      </c>
      <c r="D46" s="37"/>
      <c r="E46" s="37"/>
      <c r="F46" s="23"/>
      <c r="G46" s="39">
        <f>SUM(G10:G45)</f>
        <v>0</v>
      </c>
    </row>
    <row r="47" spans="2:11" ht="16.5" thickBot="1" x14ac:dyDescent="0.3">
      <c r="B47" s="37"/>
      <c r="C47" s="37" t="s">
        <v>59</v>
      </c>
      <c r="D47" s="37"/>
      <c r="E47" s="37"/>
      <c r="F47" s="37"/>
      <c r="G47" s="51">
        <f>G46/454.0922</f>
        <v>0</v>
      </c>
    </row>
    <row r="49" spans="2:7" ht="21" x14ac:dyDescent="0.35">
      <c r="B49" s="43" t="s">
        <v>103</v>
      </c>
      <c r="G49" s="44">
        <f>G46/454.0922</f>
        <v>0</v>
      </c>
    </row>
  </sheetData>
  <mergeCells count="11">
    <mergeCell ref="J8:K8"/>
    <mergeCell ref="J9:K9"/>
    <mergeCell ref="B1:G1"/>
    <mergeCell ref="B2:G2"/>
    <mergeCell ref="B3:G3"/>
    <mergeCell ref="C4:G4"/>
    <mergeCell ref="C5:G5"/>
    <mergeCell ref="B8:B9"/>
    <mergeCell ref="C8:C9"/>
    <mergeCell ref="D8:D9"/>
    <mergeCell ref="E8:E9"/>
  </mergeCells>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vt:i4>
      </vt:variant>
    </vt:vector>
  </HeadingPairs>
  <TitlesOfParts>
    <vt:vector size="4" baseType="lpstr">
      <vt:lpstr>Alfaw Locality </vt:lpstr>
      <vt:lpstr>Alqurisha Locality(1)</vt:lpstr>
      <vt:lpstr>Alqurisha (Sifawa) Locality(2)</vt:lpstr>
      <vt:lpstr>Alrahad Locality</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2022-05-24T10:04:16Z</dcterms:modified>
</cp:coreProperties>
</file>